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e56117141bcb29/Kilpailut/RHY Pienoiskivääri/"/>
    </mc:Choice>
  </mc:AlternateContent>
  <xr:revisionPtr revIDLastSave="0" documentId="14_{CD7607F8-890E-4238-9D91-5354568FC84B}" xr6:coauthVersionLast="47" xr6:coauthVersionMax="47" xr10:uidLastSave="{00000000-0000-0000-0000-000000000000}"/>
  <bookViews>
    <workbookView xWindow="1590" yWindow="1170" windowWidth="23745" windowHeight="14025" xr2:uid="{00000000-000D-0000-FFFF-FFFF00000000}"/>
  </bookViews>
  <sheets>
    <sheet name="Tulokset" sheetId="1" r:id="rId1"/>
    <sheet name="Laskenta" sheetId="2" r:id="rId2"/>
    <sheet name="Tulokset vapaa" sheetId="4" r:id="rId3"/>
    <sheet name="Laskenta vapaa" sheetId="5" r:id="rId4"/>
  </sheets>
  <definedNames>
    <definedName name="_xlnm._FilterDatabase" localSheetId="3" hidden="1">'Laskenta vapaa'!$B$5:$AM$35</definedName>
    <definedName name="_xlnm._FilterDatabase" localSheetId="0" hidden="1">Tulokset!$B$4:$K$34</definedName>
    <definedName name="_xlnm._FilterDatabase" localSheetId="2" hidden="1">'Tulokset vapaa'!$B$4:$K$34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" l="1"/>
  <c r="E21" i="2"/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6" i="5"/>
  <c r="AL35" i="5"/>
  <c r="H34" i="4" s="1"/>
  <c r="AA35" i="5"/>
  <c r="G34" i="4" s="1"/>
  <c r="P35" i="5"/>
  <c r="F34" i="4" s="1"/>
  <c r="AL34" i="5"/>
  <c r="H33" i="4" s="1"/>
  <c r="AA34" i="5"/>
  <c r="G33" i="4" s="1"/>
  <c r="P34" i="5"/>
  <c r="AL33" i="5"/>
  <c r="H32" i="4" s="1"/>
  <c r="AA33" i="5"/>
  <c r="G32" i="4" s="1"/>
  <c r="P33" i="5"/>
  <c r="F32" i="4" s="1"/>
  <c r="AL32" i="5"/>
  <c r="H31" i="4" s="1"/>
  <c r="AA32" i="5"/>
  <c r="G31" i="4" s="1"/>
  <c r="P32" i="5"/>
  <c r="AL31" i="5"/>
  <c r="H30" i="4" s="1"/>
  <c r="AA31" i="5"/>
  <c r="G30" i="4" s="1"/>
  <c r="P31" i="5"/>
  <c r="F30" i="4" s="1"/>
  <c r="AL30" i="5"/>
  <c r="H29" i="4" s="1"/>
  <c r="AA30" i="5"/>
  <c r="G29" i="4" s="1"/>
  <c r="P30" i="5"/>
  <c r="F29" i="4" s="1"/>
  <c r="AL29" i="5"/>
  <c r="H28" i="4" s="1"/>
  <c r="AA29" i="5"/>
  <c r="G28" i="4" s="1"/>
  <c r="P29" i="5"/>
  <c r="F28" i="4" s="1"/>
  <c r="AL28" i="5"/>
  <c r="H27" i="4" s="1"/>
  <c r="AA28" i="5"/>
  <c r="G27" i="4" s="1"/>
  <c r="P28" i="5"/>
  <c r="AL27" i="5"/>
  <c r="H26" i="4" s="1"/>
  <c r="AA27" i="5"/>
  <c r="G26" i="4" s="1"/>
  <c r="P27" i="5"/>
  <c r="F26" i="4" s="1"/>
  <c r="AL26" i="5"/>
  <c r="H25" i="4" s="1"/>
  <c r="AA26" i="5"/>
  <c r="G25" i="4" s="1"/>
  <c r="P26" i="5"/>
  <c r="F25" i="4" s="1"/>
  <c r="AL25" i="5"/>
  <c r="H16" i="4" s="1"/>
  <c r="AA25" i="5"/>
  <c r="G24" i="4" s="1"/>
  <c r="P25" i="5"/>
  <c r="F24" i="4" s="1"/>
  <c r="AL24" i="5"/>
  <c r="H24" i="4" s="1"/>
  <c r="AA24" i="5"/>
  <c r="G23" i="4" s="1"/>
  <c r="P24" i="5"/>
  <c r="F23" i="4" s="1"/>
  <c r="AL23" i="5"/>
  <c r="H23" i="4" s="1"/>
  <c r="AA23" i="5"/>
  <c r="G22" i="4" s="1"/>
  <c r="P23" i="5"/>
  <c r="F22" i="4" s="1"/>
  <c r="AL22" i="5"/>
  <c r="H22" i="4" s="1"/>
  <c r="AA22" i="5"/>
  <c r="G21" i="4" s="1"/>
  <c r="P22" i="5"/>
  <c r="F21" i="4" s="1"/>
  <c r="AL21" i="5"/>
  <c r="H21" i="4" s="1"/>
  <c r="AA21" i="5"/>
  <c r="G20" i="4" s="1"/>
  <c r="P21" i="5"/>
  <c r="F20" i="4" s="1"/>
  <c r="AL20" i="5"/>
  <c r="H20" i="4" s="1"/>
  <c r="AA20" i="5"/>
  <c r="G19" i="4" s="1"/>
  <c r="P20" i="5"/>
  <c r="F19" i="4" s="1"/>
  <c r="AL19" i="5"/>
  <c r="H19" i="4" s="1"/>
  <c r="AA19" i="5"/>
  <c r="G18" i="4" s="1"/>
  <c r="P19" i="5"/>
  <c r="F18" i="4" s="1"/>
  <c r="AL18" i="5"/>
  <c r="H18" i="4" s="1"/>
  <c r="AA18" i="5"/>
  <c r="G17" i="4" s="1"/>
  <c r="P18" i="5"/>
  <c r="F17" i="4" s="1"/>
  <c r="AL17" i="5"/>
  <c r="H17" i="4" s="1"/>
  <c r="AA17" i="5"/>
  <c r="G16" i="4" s="1"/>
  <c r="P17" i="5"/>
  <c r="F16" i="4" s="1"/>
  <c r="AL16" i="5"/>
  <c r="H15" i="4" s="1"/>
  <c r="AA16" i="5"/>
  <c r="G15" i="4" s="1"/>
  <c r="P16" i="5"/>
  <c r="F15" i="4" s="1"/>
  <c r="AL15" i="5"/>
  <c r="H6" i="4" s="1"/>
  <c r="AA15" i="5"/>
  <c r="G14" i="4" s="1"/>
  <c r="P15" i="5"/>
  <c r="F14" i="4" s="1"/>
  <c r="AL14" i="5"/>
  <c r="H14" i="4" s="1"/>
  <c r="AA14" i="5"/>
  <c r="G13" i="4" s="1"/>
  <c r="P14" i="5"/>
  <c r="F13" i="4" s="1"/>
  <c r="AL13" i="5"/>
  <c r="H13" i="4" s="1"/>
  <c r="AA13" i="5"/>
  <c r="G12" i="4" s="1"/>
  <c r="P13" i="5"/>
  <c r="F12" i="4" s="1"/>
  <c r="AL12" i="5"/>
  <c r="H12" i="4" s="1"/>
  <c r="AA12" i="5"/>
  <c r="G11" i="4" s="1"/>
  <c r="P12" i="5"/>
  <c r="F11" i="4" s="1"/>
  <c r="AL11" i="5"/>
  <c r="H11" i="4" s="1"/>
  <c r="AA11" i="5"/>
  <c r="G10" i="4" s="1"/>
  <c r="P11" i="5"/>
  <c r="F10" i="4" s="1"/>
  <c r="AL10" i="5"/>
  <c r="H10" i="4" s="1"/>
  <c r="AA10" i="5"/>
  <c r="G9" i="4" s="1"/>
  <c r="P10" i="5"/>
  <c r="F9" i="4" s="1"/>
  <c r="AL9" i="5"/>
  <c r="H9" i="4" s="1"/>
  <c r="AA9" i="5"/>
  <c r="G8" i="4" s="1"/>
  <c r="P9" i="5"/>
  <c r="F8" i="4" s="1"/>
  <c r="AL8" i="5"/>
  <c r="H8" i="4" s="1"/>
  <c r="AA8" i="5"/>
  <c r="G7" i="4" s="1"/>
  <c r="P8" i="5"/>
  <c r="F7" i="4" s="1"/>
  <c r="AL7" i="5"/>
  <c r="H7" i="4" s="1"/>
  <c r="AA7" i="5"/>
  <c r="G6" i="4" s="1"/>
  <c r="P7" i="5"/>
  <c r="F6" i="4" s="1"/>
  <c r="AL6" i="5"/>
  <c r="H5" i="4" s="1"/>
  <c r="AA6" i="5"/>
  <c r="G5" i="4" s="1"/>
  <c r="P6" i="5"/>
  <c r="F5" i="4" s="1"/>
  <c r="AM28" i="5" l="1"/>
  <c r="F27" i="4"/>
  <c r="I27" i="4" s="1"/>
  <c r="AM35" i="5"/>
  <c r="AM34" i="5"/>
  <c r="F33" i="4"/>
  <c r="AM31" i="5"/>
  <c r="AM32" i="5"/>
  <c r="F31" i="4"/>
  <c r="I31" i="4" s="1"/>
  <c r="AM21" i="5"/>
  <c r="AM7" i="5"/>
  <c r="AM27" i="5"/>
  <c r="I34" i="4"/>
  <c r="AM17" i="5"/>
  <c r="AM20" i="5"/>
  <c r="AM22" i="5"/>
  <c r="AM25" i="5"/>
  <c r="AM33" i="5"/>
  <c r="I32" i="4"/>
  <c r="I18" i="4"/>
  <c r="I23" i="4"/>
  <c r="I30" i="4"/>
  <c r="I16" i="4"/>
  <c r="I22" i="4"/>
  <c r="I17" i="4"/>
  <c r="I25" i="4"/>
  <c r="AM18" i="5"/>
  <c r="AM8" i="5"/>
  <c r="AM11" i="5"/>
  <c r="AM19" i="5"/>
  <c r="AM24" i="5"/>
  <c r="AM26" i="5"/>
  <c r="I5" i="4"/>
  <c r="AM15" i="5"/>
  <c r="AM13" i="5"/>
  <c r="AM12" i="5"/>
  <c r="I10" i="4"/>
  <c r="AM9" i="5"/>
  <c r="I9" i="4"/>
  <c r="I8" i="4"/>
  <c r="I15" i="4"/>
  <c r="I21" i="4"/>
  <c r="AM10" i="5"/>
  <c r="AM23" i="5"/>
  <c r="I33" i="4"/>
  <c r="I29" i="4"/>
  <c r="I24" i="4"/>
  <c r="AM16" i="5"/>
  <c r="AM6" i="5"/>
  <c r="I6" i="4"/>
  <c r="I7" i="4"/>
  <c r="I13" i="4"/>
  <c r="AM14" i="5"/>
  <c r="AM29" i="5"/>
  <c r="I20" i="4"/>
  <c r="I12" i="4"/>
  <c r="AM30" i="5"/>
  <c r="I26" i="4"/>
  <c r="I19" i="4"/>
  <c r="I11" i="4"/>
  <c r="I14" i="4"/>
  <c r="I28" i="4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6" i="2"/>
  <c r="AL27" i="2"/>
  <c r="H26" i="1" s="1"/>
  <c r="AA27" i="2"/>
  <c r="G26" i="1" s="1"/>
  <c r="P27" i="2"/>
  <c r="F26" i="1" s="1"/>
  <c r="AL26" i="2"/>
  <c r="H25" i="1" s="1"/>
  <c r="AA26" i="2"/>
  <c r="G25" i="1" s="1"/>
  <c r="P26" i="2"/>
  <c r="F25" i="1" s="1"/>
  <c r="AA32" i="2"/>
  <c r="G31" i="1" s="1"/>
  <c r="AL20" i="2"/>
  <c r="H19" i="1" s="1"/>
  <c r="AA20" i="2"/>
  <c r="G19" i="1" s="1"/>
  <c r="AL21" i="2"/>
  <c r="AA21" i="2"/>
  <c r="AL24" i="2"/>
  <c r="AA24" i="2"/>
  <c r="AL19" i="2"/>
  <c r="AA19" i="2"/>
  <c r="P19" i="2"/>
  <c r="AL18" i="2"/>
  <c r="H17" i="1" s="1"/>
  <c r="AA18" i="2"/>
  <c r="G17" i="1" s="1"/>
  <c r="P18" i="2"/>
  <c r="F17" i="1" s="1"/>
  <c r="AL17" i="2"/>
  <c r="H16" i="1" s="1"/>
  <c r="AA17" i="2"/>
  <c r="G16" i="1" s="1"/>
  <c r="P17" i="2"/>
  <c r="F16" i="1" s="1"/>
  <c r="AA15" i="2"/>
  <c r="AA8" i="2"/>
  <c r="AA14" i="2"/>
  <c r="AA11" i="2"/>
  <c r="AA7" i="2"/>
  <c r="G6" i="1" s="1"/>
  <c r="AA13" i="2"/>
  <c r="G12" i="1" s="1"/>
  <c r="AL6" i="2"/>
  <c r="AL7" i="2"/>
  <c r="H6" i="1" s="1"/>
  <c r="AL8" i="2"/>
  <c r="AL9" i="2"/>
  <c r="AL10" i="2"/>
  <c r="AL11" i="2"/>
  <c r="AL12" i="2"/>
  <c r="H11" i="1" s="1"/>
  <c r="AL13" i="2"/>
  <c r="H12" i="1" s="1"/>
  <c r="AL14" i="2"/>
  <c r="AL15" i="2"/>
  <c r="AA9" i="2"/>
  <c r="AA10" i="2"/>
  <c r="AA12" i="2"/>
  <c r="G11" i="1" s="1"/>
  <c r="P35" i="2"/>
  <c r="F34" i="1" s="1"/>
  <c r="AA35" i="2"/>
  <c r="G34" i="1" s="1"/>
  <c r="AL35" i="2"/>
  <c r="H34" i="1" s="1"/>
  <c r="P34" i="2"/>
  <c r="F33" i="1" s="1"/>
  <c r="AA34" i="2"/>
  <c r="G33" i="1" s="1"/>
  <c r="AL34" i="2"/>
  <c r="H33" i="1" s="1"/>
  <c r="P33" i="2"/>
  <c r="F32" i="1" s="1"/>
  <c r="AA33" i="2"/>
  <c r="G32" i="1" s="1"/>
  <c r="AL33" i="2"/>
  <c r="H32" i="1" s="1"/>
  <c r="P32" i="2"/>
  <c r="F31" i="1" s="1"/>
  <c r="AL32" i="2"/>
  <c r="H31" i="1" s="1"/>
  <c r="P31" i="2"/>
  <c r="F30" i="1" s="1"/>
  <c r="AA31" i="2"/>
  <c r="G30" i="1" s="1"/>
  <c r="AL31" i="2"/>
  <c r="H30" i="1" s="1"/>
  <c r="P30" i="2"/>
  <c r="F29" i="1" s="1"/>
  <c r="AA30" i="2"/>
  <c r="G29" i="1" s="1"/>
  <c r="AL30" i="2"/>
  <c r="H29" i="1" s="1"/>
  <c r="P29" i="2"/>
  <c r="F28" i="1" s="1"/>
  <c r="AA29" i="2"/>
  <c r="G28" i="1" s="1"/>
  <c r="AL29" i="2"/>
  <c r="H28" i="1" s="1"/>
  <c r="P28" i="2"/>
  <c r="F27" i="1" s="1"/>
  <c r="AA28" i="2"/>
  <c r="G27" i="1" s="1"/>
  <c r="AL28" i="2"/>
  <c r="H27" i="1" s="1"/>
  <c r="P25" i="2"/>
  <c r="F24" i="1" s="1"/>
  <c r="AA25" i="2"/>
  <c r="G24" i="1" s="1"/>
  <c r="AL25" i="2"/>
  <c r="H24" i="1" s="1"/>
  <c r="P24" i="2"/>
  <c r="P23" i="2"/>
  <c r="F22" i="1" s="1"/>
  <c r="AA23" i="2"/>
  <c r="G22" i="1" s="1"/>
  <c r="AL23" i="2"/>
  <c r="H22" i="1" s="1"/>
  <c r="P22" i="2"/>
  <c r="F21" i="1" s="1"/>
  <c r="AA22" i="2"/>
  <c r="G21" i="1" s="1"/>
  <c r="AL22" i="2"/>
  <c r="H21" i="1" s="1"/>
  <c r="P21" i="2"/>
  <c r="P20" i="2"/>
  <c r="F19" i="1" s="1"/>
  <c r="P16" i="2"/>
  <c r="F15" i="1" s="1"/>
  <c r="AA16" i="2"/>
  <c r="G15" i="1" s="1"/>
  <c r="AL16" i="2"/>
  <c r="H15" i="1" s="1"/>
  <c r="P15" i="2"/>
  <c r="P14" i="2"/>
  <c r="P13" i="2"/>
  <c r="F12" i="1" s="1"/>
  <c r="P12" i="2"/>
  <c r="F11" i="1" s="1"/>
  <c r="P11" i="2"/>
  <c r="P10" i="2"/>
  <c r="P9" i="2"/>
  <c r="P8" i="2"/>
  <c r="P7" i="2"/>
  <c r="F6" i="1" s="1"/>
  <c r="P6" i="2"/>
  <c r="AA6" i="2"/>
  <c r="AM35" i="2" l="1"/>
  <c r="C7" i="4"/>
  <c r="AM19" i="2"/>
  <c r="I18" i="1"/>
  <c r="I8" i="1"/>
  <c r="I6" i="1"/>
  <c r="AM16" i="2"/>
  <c r="AM12" i="2"/>
  <c r="AM26" i="2"/>
  <c r="AM24" i="2"/>
  <c r="AM28" i="2"/>
  <c r="C25" i="4"/>
  <c r="AM14" i="2"/>
  <c r="AM11" i="2"/>
  <c r="C26" i="4"/>
  <c r="C16" i="4"/>
  <c r="C13" i="4"/>
  <c r="C14" i="4"/>
  <c r="C5" i="4"/>
  <c r="C10" i="4"/>
  <c r="C21" i="4"/>
  <c r="C20" i="4"/>
  <c r="C28" i="4"/>
  <c r="C31" i="4"/>
  <c r="C8" i="4"/>
  <c r="C34" i="4"/>
  <c r="C9" i="4"/>
  <c r="C23" i="4"/>
  <c r="C19" i="4"/>
  <c r="C30" i="4"/>
  <c r="C22" i="4"/>
  <c r="C32" i="4"/>
  <c r="C24" i="4"/>
  <c r="C6" i="4"/>
  <c r="C12" i="4"/>
  <c r="C33" i="4"/>
  <c r="C27" i="4"/>
  <c r="C17" i="4"/>
  <c r="C15" i="4"/>
  <c r="C18" i="4"/>
  <c r="C29" i="4"/>
  <c r="C11" i="4"/>
  <c r="I19" i="1"/>
  <c r="AM33" i="2"/>
  <c r="I7" i="1"/>
  <c r="AM29" i="2"/>
  <c r="AM8" i="2"/>
  <c r="AM20" i="2"/>
  <c r="AM34" i="2"/>
  <c r="I27" i="1"/>
  <c r="I25" i="1"/>
  <c r="I10" i="1"/>
  <c r="I12" i="1"/>
  <c r="I20" i="1"/>
  <c r="I21" i="1"/>
  <c r="I32" i="1"/>
  <c r="AM31" i="2"/>
  <c r="AM30" i="2"/>
  <c r="AM21" i="2"/>
  <c r="AM17" i="2"/>
  <c r="I11" i="1"/>
  <c r="I23" i="1"/>
  <c r="I26" i="1"/>
  <c r="I29" i="1"/>
  <c r="I33" i="1"/>
  <c r="I24" i="1"/>
  <c r="I22" i="1"/>
  <c r="I34" i="1"/>
  <c r="I14" i="1"/>
  <c r="I17" i="1"/>
  <c r="AM10" i="2"/>
  <c r="AM9" i="2"/>
  <c r="I16" i="1"/>
  <c r="I31" i="1"/>
  <c r="I30" i="1"/>
  <c r="AM13" i="2"/>
  <c r="AM27" i="2"/>
  <c r="AM32" i="2"/>
  <c r="AM18" i="2"/>
  <c r="AM15" i="2"/>
  <c r="AM25" i="2"/>
  <c r="AM7" i="2"/>
  <c r="I28" i="1"/>
  <c r="AM22" i="2"/>
  <c r="AM6" i="2"/>
  <c r="AM23" i="2"/>
  <c r="I9" i="1"/>
  <c r="I5" i="1" l="1"/>
  <c r="I13" i="1"/>
  <c r="I15" i="1"/>
  <c r="C15" i="1" l="1"/>
  <c r="C25" i="1"/>
  <c r="C16" i="1"/>
  <c r="C20" i="1"/>
  <c r="C19" i="1"/>
  <c r="C21" i="1"/>
  <c r="C23" i="1"/>
  <c r="C26" i="1"/>
  <c r="C8" i="1"/>
  <c r="C9" i="1"/>
  <c r="C22" i="1"/>
  <c r="C29" i="1"/>
  <c r="C7" i="1"/>
  <c r="C17" i="1"/>
  <c r="C5" i="1"/>
  <c r="C14" i="1"/>
  <c r="C13" i="1"/>
  <c r="C34" i="1"/>
  <c r="C12" i="1"/>
  <c r="C33" i="1"/>
  <c r="C11" i="1"/>
  <c r="C10" i="1"/>
  <c r="C27" i="1"/>
  <c r="C28" i="1"/>
  <c r="C18" i="1"/>
  <c r="C31" i="1"/>
  <c r="C6" i="1"/>
  <c r="C24" i="1"/>
  <c r="C32" i="1"/>
  <c r="C30" i="1"/>
</calcChain>
</file>

<file path=xl/sharedStrings.xml><?xml version="1.0" encoding="utf-8"?>
<sst xmlns="http://schemas.openxmlformats.org/spreadsheetml/2006/main" count="348" uniqueCount="118">
  <si>
    <t>NIMI</t>
  </si>
  <si>
    <t xml:space="preserve">SEURA </t>
  </si>
  <si>
    <t>MAKUU</t>
  </si>
  <si>
    <t>PYSTY</t>
  </si>
  <si>
    <t xml:space="preserve">POLVI </t>
  </si>
  <si>
    <t>YHT.</t>
  </si>
  <si>
    <t>Joukkue</t>
  </si>
  <si>
    <t>Makuu</t>
  </si>
  <si>
    <t>Pysty</t>
  </si>
  <si>
    <t>Polvi</t>
  </si>
  <si>
    <t>1.</t>
  </si>
  <si>
    <t>2.</t>
  </si>
  <si>
    <t>3.</t>
  </si>
  <si>
    <t>4.</t>
  </si>
  <si>
    <t>5.</t>
  </si>
  <si>
    <t>6.</t>
  </si>
  <si>
    <t>Haapala Rauno</t>
  </si>
  <si>
    <t>Alakylän Jahti</t>
  </si>
  <si>
    <t>Laitinen Tuomas</t>
  </si>
  <si>
    <t>Myllykylän Erä</t>
  </si>
  <si>
    <t>Rosqvist Sten</t>
  </si>
  <si>
    <t>Purolan Metsästysyhdistys</t>
  </si>
  <si>
    <t>Toikka Juhani</t>
  </si>
  <si>
    <t>Labbas Arto</t>
  </si>
  <si>
    <t>Stengård Börje</t>
  </si>
  <si>
    <t>Luoma Erkki</t>
  </si>
  <si>
    <t>Paikka</t>
  </si>
  <si>
    <t>1. Makuu</t>
  </si>
  <si>
    <t>2. makuu</t>
  </si>
  <si>
    <t>Yht.</t>
  </si>
  <si>
    <t xml:space="preserve">yht. </t>
  </si>
  <si>
    <t>total</t>
  </si>
  <si>
    <t>I erä</t>
  </si>
  <si>
    <t>II erä</t>
  </si>
  <si>
    <t>III erä</t>
  </si>
  <si>
    <t>Liljeqivst Bengt</t>
  </si>
  <si>
    <t>Pirinen Vesa</t>
  </si>
  <si>
    <t>Toikka Lasse</t>
  </si>
  <si>
    <t>Mattila Jyrki</t>
  </si>
  <si>
    <t>Hernejärvi Jukka</t>
  </si>
  <si>
    <t>Liljeqivst Jan-Eric</t>
  </si>
  <si>
    <t>Aro Kimmo</t>
  </si>
  <si>
    <t>Söderlund Reino</t>
  </si>
  <si>
    <t>Söderlund Jarkko</t>
  </si>
  <si>
    <t>Westman Matti</t>
  </si>
  <si>
    <t>ERÄ</t>
  </si>
  <si>
    <t>I</t>
  </si>
  <si>
    <t>II</t>
  </si>
  <si>
    <t>III</t>
  </si>
  <si>
    <t>Rank</t>
  </si>
  <si>
    <t>Nimi</t>
  </si>
  <si>
    <t>EP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</si>
  <si>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</si>
  <si>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</si>
  <si>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</si>
  <si>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</si>
  <si>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</si>
  <si>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</si>
  <si>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</si>
  <si>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</si>
  <si>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</si>
  <si>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</si>
  <si>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II1</t>
  </si>
  <si>
    <t>II2</t>
  </si>
  <si>
    <t>II3</t>
  </si>
  <si>
    <t>II4</t>
  </si>
  <si>
    <t>II5</t>
  </si>
  <si>
    <t>II6</t>
  </si>
  <si>
    <t>II7</t>
  </si>
  <si>
    <t>II8</t>
  </si>
  <si>
    <t>II9</t>
  </si>
  <si>
    <t>II10</t>
  </si>
  <si>
    <t>III1</t>
  </si>
  <si>
    <t>III2</t>
  </si>
  <si>
    <t>III3</t>
  </si>
  <si>
    <t>III4</t>
  </si>
  <si>
    <t>III5</t>
  </si>
  <si>
    <t>III6</t>
  </si>
  <si>
    <t>III7</t>
  </si>
  <si>
    <t>III8</t>
  </si>
  <si>
    <t>III9</t>
  </si>
  <si>
    <t>III10</t>
  </si>
  <si>
    <t>Osallistujia aikaisemmin</t>
  </si>
  <si>
    <t>Kaukoranta Jenni</t>
  </si>
  <si>
    <t>Kaukoranta Raimo</t>
  </si>
  <si>
    <t>R</t>
  </si>
  <si>
    <t>Tulos</t>
  </si>
  <si>
    <t>Pätäri Viljami</t>
  </si>
  <si>
    <t>Horto Janne</t>
  </si>
  <si>
    <t>Hovi Kari</t>
  </si>
  <si>
    <t>Nieminen Toni</t>
  </si>
  <si>
    <t>Saartia Aki</t>
  </si>
  <si>
    <t>Siltakylän Metsästys ja ampumaseura</t>
  </si>
  <si>
    <t>Vesterby Jaktförening</t>
  </si>
  <si>
    <t>Rågback Marko</t>
  </si>
  <si>
    <t>Rågback Leena</t>
  </si>
  <si>
    <t>Rockas Jari</t>
  </si>
  <si>
    <t>PYHTÄÄN RHY:N PIENOISKIVÄÄRIKILPAILUT 14.7.2021 VAPAA TÄHTÄIN</t>
  </si>
  <si>
    <t>VAPAATÄHTÄIN - LASKENTA</t>
  </si>
  <si>
    <t>LASKENTA</t>
  </si>
  <si>
    <t>Nico Liljeqvist</t>
  </si>
  <si>
    <t>Västerby jaktförening</t>
  </si>
  <si>
    <t>Jarkko Söderlund</t>
  </si>
  <si>
    <t>Purolan metsästysyhdistys</t>
  </si>
  <si>
    <t>Erkki Luoma</t>
  </si>
  <si>
    <t>Myllykylän erä</t>
  </si>
  <si>
    <t>Jari Valjus</t>
  </si>
  <si>
    <t>Siltakylän Metsästysja Ampumaseura</t>
  </si>
  <si>
    <t>Marko Rågback</t>
  </si>
  <si>
    <t>Jyrki Mattila</t>
  </si>
  <si>
    <t>Matti Westman</t>
  </si>
  <si>
    <t>Ville-Matti Hurskainen</t>
  </si>
  <si>
    <t>Leena Rågback</t>
  </si>
  <si>
    <t>Jari Rockas</t>
  </si>
  <si>
    <t>Purolan My</t>
  </si>
  <si>
    <t>Västerby Jf</t>
  </si>
  <si>
    <t>Smas</t>
  </si>
  <si>
    <t>PYHTÄÄN RHY:N PIENOISKIVÄÄRIKILPAILUT 17.6.2023 AVOTÄHTÄIN - DIOPTERI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</si>
</sst>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8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theme="0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DashDotDot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DashDotDot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DashDotDot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DashDotDot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0" fillId="0" borderId="2" xfId="0" applyBorder="1" applyAlignment="1">
      <alignment horizontal="center"/>
    </xf>
    <xf numFmtId="0" fontId="2" fillId="0" borderId="3" xfId="0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0" fontId="2" fillId="0" borderId="7" xfId="0" applyFont="1" applyBorder="1"/>
    <xf numFmtId="0" fontId="0" fillId="0" borderId="11" xfId="0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4" fillId="0" borderId="0" xfId="0" applyFont="1"/>
    <xf numFmtId="1" fontId="2" fillId="0" borderId="0" xfId="0" applyNumberFormat="1" applyFont="1"/>
    <xf numFmtId="0" fontId="0" fillId="0" borderId="12" xfId="0" applyBorder="1" applyAlignment="1">
      <alignment horizontal="center"/>
    </xf>
    <xf numFmtId="1" fontId="2" fillId="0" borderId="12" xfId="0" applyNumberFormat="1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/>
    <xf numFmtId="0" fontId="4" fillId="0" borderId="2" xfId="0" applyFont="1" applyBorder="1" applyAlignment="1">
      <alignment horizontal="center"/>
    </xf>
    <xf numFmtId="0" fontId="5" fillId="0" borderId="6" xfId="0" applyFont="1" applyBorder="1"/>
    <xf numFmtId="0" fontId="4" fillId="0" borderId="11" xfId="0" applyFont="1" applyBorder="1"/>
    <xf numFmtId="3" fontId="2" fillId="0" borderId="9" xfId="0" applyNumberFormat="1" applyFont="1" applyBorder="1"/>
    <xf numFmtId="0" fontId="0" fillId="0" borderId="0" xfId="0" applyAlignment="1">
      <alignment horizontal="center"/>
    </xf>
    <xf numFmtId="0" fontId="0" fillId="4" borderId="12" xfId="0" applyFill="1" applyBorder="1"/>
    <xf numFmtId="0" fontId="0" fillId="5" borderId="12" xfId="0" applyFill="1" applyBorder="1"/>
    <xf numFmtId="0" fontId="4" fillId="0" borderId="28" xfId="0" applyFont="1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2" borderId="29" xfId="0" applyFill="1" applyBorder="1"/>
    <xf numFmtId="0" fontId="0" fillId="2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3" fontId="2" fillId="0" borderId="15" xfId="0" applyNumberFormat="1" applyFont="1" applyBorder="1"/>
    <xf numFmtId="0" fontId="4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vertical="center"/>
    </xf>
    <xf numFmtId="0" fontId="2" fillId="8" borderId="15" xfId="0" applyFont="1" applyFill="1" applyBorder="1" applyAlignment="1">
      <alignment horizontal="left" vertical="center"/>
    </xf>
    <xf numFmtId="0" fontId="2" fillId="8" borderId="15" xfId="0" applyFont="1" applyFill="1" applyBorder="1" applyAlignment="1">
      <alignment vertical="center"/>
    </xf>
    <xf numFmtId="0" fontId="6" fillId="8" borderId="9" xfId="0" applyFont="1" applyFill="1" applyBorder="1" applyAlignment="1">
      <alignment vertical="center"/>
    </xf>
    <xf numFmtId="0" fontId="6" fillId="8" borderId="15" xfId="0" applyFont="1" applyFill="1" applyBorder="1" applyAlignment="1">
      <alignment vertical="center"/>
    </xf>
    <xf numFmtId="0" fontId="2" fillId="8" borderId="7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3" fontId="2" fillId="8" borderId="4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left" vertical="center"/>
    </xf>
    <xf numFmtId="0" fontId="2" fillId="8" borderId="22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center" vertical="center"/>
    </xf>
    <xf numFmtId="3" fontId="2" fillId="8" borderId="5" xfId="0" applyNumberFormat="1" applyFont="1" applyFill="1" applyBorder="1" applyAlignment="1">
      <alignment vertical="center"/>
    </xf>
    <xf numFmtId="0" fontId="4" fillId="8" borderId="14" xfId="0" applyFont="1" applyFill="1" applyBorder="1" applyAlignment="1">
      <alignment horizontal="center" vertical="center"/>
    </xf>
    <xf numFmtId="1" fontId="2" fillId="8" borderId="15" xfId="0" applyNumberFormat="1" applyFont="1" applyFill="1" applyBorder="1" applyAlignment="1">
      <alignment vertical="center"/>
    </xf>
    <xf numFmtId="0" fontId="2" fillId="8" borderId="19" xfId="0" applyFont="1" applyFill="1" applyBorder="1" applyAlignment="1">
      <alignment vertical="center"/>
    </xf>
    <xf numFmtId="0" fontId="2" fillId="8" borderId="16" xfId="0" applyFont="1" applyFill="1" applyBorder="1" applyAlignment="1">
      <alignment vertical="center"/>
    </xf>
    <xf numFmtId="0" fontId="0" fillId="5" borderId="31" xfId="0" applyFill="1" applyBorder="1"/>
    <xf numFmtId="0" fontId="0" fillId="0" borderId="31" xfId="0" applyBorder="1"/>
    <xf numFmtId="3" fontId="0" fillId="2" borderId="31" xfId="0" applyNumberFormat="1" applyFill="1" applyBorder="1"/>
    <xf numFmtId="3" fontId="0" fillId="5" borderId="31" xfId="0" applyNumberFormat="1" applyFill="1" applyBorder="1"/>
    <xf numFmtId="3" fontId="0" fillId="5" borderId="33" xfId="0" applyNumberFormat="1" applyFill="1" applyBorder="1"/>
    <xf numFmtId="3" fontId="0" fillId="2" borderId="32" xfId="0" applyNumberFormat="1" applyFill="1" applyBorder="1"/>
    <xf numFmtId="0" fontId="0" fillId="5" borderId="33" xfId="0" applyFill="1" applyBorder="1"/>
    <xf numFmtId="0" fontId="0" fillId="5" borderId="32" xfId="0" applyFill="1" applyBorder="1"/>
    <xf numFmtId="3" fontId="0" fillId="5" borderId="32" xfId="0" applyNumberFormat="1" applyFill="1" applyBorder="1"/>
    <xf numFmtId="3" fontId="0" fillId="3" borderId="34" xfId="0" applyNumberFormat="1" applyFill="1" applyBorder="1"/>
    <xf numFmtId="0" fontId="0" fillId="0" borderId="35" xfId="0" applyBorder="1"/>
    <xf numFmtId="0" fontId="0" fillId="0" borderId="36" xfId="0" applyBorder="1"/>
    <xf numFmtId="3" fontId="0" fillId="2" borderId="35" xfId="0" applyNumberFormat="1" applyFill="1" applyBorder="1"/>
    <xf numFmtId="3" fontId="0" fillId="0" borderId="36" xfId="0" applyNumberFormat="1" applyBorder="1"/>
    <xf numFmtId="3" fontId="0" fillId="0" borderId="35" xfId="0" applyNumberFormat="1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3" fontId="0" fillId="2" borderId="38" xfId="0" applyNumberFormat="1" applyFill="1" applyBorder="1"/>
    <xf numFmtId="3" fontId="0" fillId="0" borderId="39" xfId="0" applyNumberFormat="1" applyBorder="1"/>
    <xf numFmtId="3" fontId="0" fillId="0" borderId="38" xfId="0" applyNumberFormat="1" applyBorder="1"/>
    <xf numFmtId="3" fontId="0" fillId="0" borderId="40" xfId="0" applyNumberFormat="1" applyBorder="1"/>
    <xf numFmtId="0" fontId="0" fillId="0" borderId="41" xfId="0" applyBorder="1"/>
    <xf numFmtId="0" fontId="0" fillId="0" borderId="42" xfId="0" applyBorder="1"/>
    <xf numFmtId="3" fontId="0" fillId="2" borderId="41" xfId="0" applyNumberFormat="1" applyFill="1" applyBorder="1"/>
    <xf numFmtId="3" fontId="0" fillId="0" borderId="42" xfId="0" applyNumberFormat="1" applyBorder="1"/>
    <xf numFmtId="3" fontId="0" fillId="0" borderId="41" xfId="0" applyNumberFormat="1" applyBorder="1"/>
    <xf numFmtId="3" fontId="0" fillId="0" borderId="43" xfId="0" applyNumberFormat="1" applyBorder="1"/>
    <xf numFmtId="0" fontId="0" fillId="0" borderId="44" xfId="0" applyBorder="1"/>
    <xf numFmtId="3" fontId="0" fillId="3" borderId="45" xfId="0" applyNumberFormat="1" applyFill="1" applyBorder="1"/>
    <xf numFmtId="0" fontId="0" fillId="0" borderId="46" xfId="0" applyBorder="1"/>
    <xf numFmtId="3" fontId="0" fillId="3" borderId="47" xfId="0" applyNumberFormat="1" applyFill="1" applyBorder="1"/>
    <xf numFmtId="3" fontId="0" fillId="7" borderId="47" xfId="0" applyNumberFormat="1" applyFill="1" applyBorder="1"/>
    <xf numFmtId="3" fontId="0" fillId="6" borderId="38" xfId="0" applyNumberFormat="1" applyFill="1" applyBorder="1"/>
    <xf numFmtId="0" fontId="0" fillId="4" borderId="46" xfId="0" applyFill="1" applyBorder="1"/>
    <xf numFmtId="0" fontId="0" fillId="4" borderId="38" xfId="0" applyFill="1" applyBorder="1"/>
    <xf numFmtId="3" fontId="0" fillId="4" borderId="38" xfId="0" applyNumberFormat="1" applyFill="1" applyBorder="1"/>
    <xf numFmtId="0" fontId="0" fillId="0" borderId="48" xfId="0" applyBorder="1"/>
    <xf numFmtId="3" fontId="0" fillId="3" borderId="49" xfId="0" applyNumberFormat="1" applyFill="1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4" borderId="53" xfId="0" applyFill="1" applyBorder="1"/>
    <xf numFmtId="0" fontId="0" fillId="4" borderId="31" xfId="0" applyFill="1" applyBorder="1"/>
    <xf numFmtId="0" fontId="0" fillId="4" borderId="54" xfId="0" applyFill="1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3" fontId="0" fillId="0" borderId="50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3" fontId="0" fillId="0" borderId="31" xfId="0" applyNumberFormat="1" applyBorder="1"/>
    <xf numFmtId="3" fontId="0" fillId="0" borderId="54" xfId="0" applyNumberFormat="1" applyBorder="1"/>
    <xf numFmtId="3" fontId="0" fillId="4" borderId="53" xfId="0" applyNumberFormat="1" applyFill="1" applyBorder="1"/>
    <xf numFmtId="3" fontId="0" fillId="4" borderId="31" xfId="0" applyNumberFormat="1" applyFill="1" applyBorder="1"/>
    <xf numFmtId="3" fontId="0" fillId="4" borderId="54" xfId="0" applyNumberFormat="1" applyFill="1" applyBorder="1"/>
    <xf numFmtId="3" fontId="0" fillId="0" borderId="55" xfId="0" applyNumberFormat="1" applyBorder="1"/>
    <xf numFmtId="3" fontId="0" fillId="0" borderId="56" xfId="0" applyNumberFormat="1" applyBorder="1"/>
    <xf numFmtId="3" fontId="0" fillId="0" borderId="57" xfId="0" applyNumberFormat="1" applyBorder="1"/>
    <xf numFmtId="3" fontId="0" fillId="2" borderId="51" xfId="0" applyNumberFormat="1" applyFill="1" applyBorder="1"/>
    <xf numFmtId="3" fontId="0" fillId="3" borderId="58" xfId="0" applyNumberFormat="1" applyFill="1" applyBorder="1"/>
    <xf numFmtId="3" fontId="0" fillId="5" borderId="53" xfId="0" applyNumberFormat="1" applyFill="1" applyBorder="1"/>
    <xf numFmtId="3" fontId="0" fillId="2" borderId="56" xfId="0" applyNumberFormat="1" applyFill="1" applyBorder="1"/>
    <xf numFmtId="3" fontId="0" fillId="3" borderId="59" xfId="0" applyNumberFormat="1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8" borderId="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8"/>
  <sheetViews>
    <sheetView showGridLines="0" showZeros="0" tabSelected="1" topLeftCell="D1" zoomScale="116" zoomScaleNormal="116" workbookViewId="0">
      <selection activeCell="D2" sqref="D2:J2"/>
    </sheetView>
  </sheetViews>
  <sheetFormatPr defaultRowHeight="12.75" outlineLevelRow="1" x14ac:dyDescent="0.2"/>
  <cols>
    <col min="2" max="2" width="6.140625" hidden="1" customWidth="1"/>
    <col min="3" max="3" width="8.42578125" hidden="1" customWidth="1"/>
    <col min="4" max="4" width="22" bestFit="1" customWidth="1"/>
    <col min="5" max="5" width="43.140625" bestFit="1" customWidth="1"/>
    <col min="6" max="6" width="11.42578125" bestFit="1" customWidth="1"/>
    <col min="7" max="7" width="10.28515625" bestFit="1" customWidth="1"/>
    <col min="8" max="8" width="10.42578125" bestFit="1" customWidth="1"/>
    <col min="9" max="9" width="8.140625" bestFit="1" customWidth="1"/>
    <col min="10" max="10" width="7.5703125" customWidth="1"/>
    <col min="11" max="11" width="10.140625" bestFit="1" customWidth="1"/>
    <col min="12" max="12" width="5.140625" bestFit="1" customWidth="1"/>
    <col min="13" max="13" width="2.85546875" bestFit="1" customWidth="1"/>
    <col min="14" max="14" width="32.7109375" bestFit="1" customWidth="1"/>
    <col min="15" max="15" width="10.140625" bestFit="1" customWidth="1"/>
    <col min="17" max="17" width="19.85546875" bestFit="1" customWidth="1"/>
    <col min="18" max="18" width="19.7109375" customWidth="1"/>
  </cols>
  <sheetData>
    <row r="2" spans="2:15" ht="15.75" x14ac:dyDescent="0.2">
      <c r="B2" s="1"/>
      <c r="D2" s="133" t="s">
        <v>117</v>
      </c>
      <c r="E2" s="133"/>
      <c r="F2" s="133"/>
      <c r="G2" s="133"/>
      <c r="H2" s="134"/>
      <c r="I2" s="135"/>
      <c r="J2" s="135"/>
    </row>
    <row r="3" spans="2:15" ht="16.5" thickBot="1" x14ac:dyDescent="0.3">
      <c r="B3" s="1"/>
      <c r="D3" s="2"/>
      <c r="E3" s="2"/>
      <c r="F3" s="2"/>
      <c r="G3" s="2"/>
      <c r="H3" s="2"/>
      <c r="I3" s="2"/>
      <c r="J3" s="15"/>
      <c r="K3" s="15"/>
      <c r="L3" s="15"/>
    </row>
    <row r="4" spans="2:15" ht="15.75" x14ac:dyDescent="0.25">
      <c r="B4" s="31" t="s">
        <v>51</v>
      </c>
      <c r="C4" s="31" t="s">
        <v>49</v>
      </c>
      <c r="D4" s="51" t="s">
        <v>0</v>
      </c>
      <c r="E4" s="52" t="s">
        <v>1</v>
      </c>
      <c r="F4" s="8" t="s">
        <v>2</v>
      </c>
      <c r="G4" s="8" t="s">
        <v>3</v>
      </c>
      <c r="H4" s="8" t="s">
        <v>4</v>
      </c>
      <c r="I4" s="20" t="s">
        <v>5</v>
      </c>
      <c r="J4" s="8" t="s">
        <v>45</v>
      </c>
      <c r="K4" s="23" t="s">
        <v>26</v>
      </c>
      <c r="M4" s="5" t="s">
        <v>85</v>
      </c>
      <c r="N4" s="53" t="s">
        <v>7</v>
      </c>
      <c r="O4" s="54" t="s">
        <v>86</v>
      </c>
    </row>
    <row r="5" spans="2:15" ht="15.75" customHeight="1" x14ac:dyDescent="0.25">
      <c r="B5" s="29" t="s">
        <v>52</v>
      </c>
      <c r="C5" s="29">
        <f t="shared" ref="C5:C34" si="0">_xlfn.RANK.EQ(I5,I$5:I$34,0)</f>
        <v>2</v>
      </c>
      <c r="D5" s="46" t="s">
        <v>100</v>
      </c>
      <c r="E5" s="47" t="s">
        <v>101</v>
      </c>
      <c r="F5" s="33">
        <v>84</v>
      </c>
      <c r="G5" s="33">
        <v>63</v>
      </c>
      <c r="H5" s="33">
        <v>86</v>
      </c>
      <c r="I5" s="21">
        <f t="shared" ref="I5:I34" si="1">SUM(F5:H5)</f>
        <v>233</v>
      </c>
      <c r="J5" s="24" t="s">
        <v>46</v>
      </c>
      <c r="K5" s="25">
        <v>1</v>
      </c>
      <c r="M5" s="6" t="s">
        <v>10</v>
      </c>
      <c r="N5" s="46" t="s">
        <v>108</v>
      </c>
      <c r="O5" s="55">
        <v>90</v>
      </c>
    </row>
    <row r="6" spans="2:15" ht="15.75" customHeight="1" x14ac:dyDescent="0.25">
      <c r="B6" s="29" t="s">
        <v>53</v>
      </c>
      <c r="C6" s="29">
        <f t="shared" si="0"/>
        <v>11</v>
      </c>
      <c r="D6" s="46"/>
      <c r="E6" s="47"/>
      <c r="F6" s="33">
        <f>Laskenta!P7</f>
        <v>0</v>
      </c>
      <c r="G6" s="33">
        <f>Laskenta!AA7</f>
        <v>0</v>
      </c>
      <c r="H6" s="33">
        <f>Laskenta!AL7</f>
        <v>0</v>
      </c>
      <c r="I6" s="44">
        <f t="shared" si="1"/>
        <v>0</v>
      </c>
      <c r="J6" s="24" t="s">
        <v>46</v>
      </c>
      <c r="K6" s="25">
        <v>2</v>
      </c>
      <c r="M6" s="6" t="s">
        <v>11</v>
      </c>
      <c r="N6" s="46" t="s">
        <v>106</v>
      </c>
      <c r="O6" s="55">
        <v>89</v>
      </c>
    </row>
    <row r="7" spans="2:15" ht="15.75" customHeight="1" thickBot="1" x14ac:dyDescent="0.3">
      <c r="B7" s="29" t="s">
        <v>54</v>
      </c>
      <c r="C7" s="29">
        <f t="shared" si="0"/>
        <v>3</v>
      </c>
      <c r="D7" s="46" t="s">
        <v>102</v>
      </c>
      <c r="E7" s="47" t="s">
        <v>103</v>
      </c>
      <c r="F7" s="33">
        <v>82</v>
      </c>
      <c r="G7" s="33">
        <v>70</v>
      </c>
      <c r="H7" s="33">
        <v>71</v>
      </c>
      <c r="I7" s="21">
        <f t="shared" si="1"/>
        <v>223</v>
      </c>
      <c r="J7" s="24" t="s">
        <v>46</v>
      </c>
      <c r="K7" s="25">
        <v>3</v>
      </c>
      <c r="M7" s="7" t="s">
        <v>12</v>
      </c>
      <c r="N7" s="56" t="s">
        <v>109</v>
      </c>
      <c r="O7" s="55">
        <v>88</v>
      </c>
    </row>
    <row r="8" spans="2:15" ht="15.75" customHeight="1" x14ac:dyDescent="0.25">
      <c r="B8" s="29" t="s">
        <v>55</v>
      </c>
      <c r="C8" s="29">
        <f t="shared" si="0"/>
        <v>9</v>
      </c>
      <c r="D8" s="46" t="s">
        <v>104</v>
      </c>
      <c r="E8" s="47" t="s">
        <v>105</v>
      </c>
      <c r="F8" s="33">
        <v>78</v>
      </c>
      <c r="G8" s="33">
        <v>46</v>
      </c>
      <c r="H8" s="33">
        <v>38</v>
      </c>
      <c r="I8" s="21">
        <f t="shared" si="1"/>
        <v>162</v>
      </c>
      <c r="J8" s="24" t="s">
        <v>46</v>
      </c>
      <c r="K8" s="25">
        <v>4</v>
      </c>
    </row>
    <row r="9" spans="2:15" ht="15.75" customHeight="1" thickBot="1" x14ac:dyDescent="0.3">
      <c r="B9" s="29" t="s">
        <v>56</v>
      </c>
      <c r="C9" s="29">
        <f t="shared" si="0"/>
        <v>4</v>
      </c>
      <c r="D9" s="46" t="s">
        <v>106</v>
      </c>
      <c r="E9" s="47" t="s">
        <v>107</v>
      </c>
      <c r="F9" s="33">
        <v>89</v>
      </c>
      <c r="G9" s="33">
        <v>49</v>
      </c>
      <c r="H9" s="33">
        <v>77</v>
      </c>
      <c r="I9" s="21">
        <f t="shared" si="1"/>
        <v>215</v>
      </c>
      <c r="J9" s="24" t="s">
        <v>46</v>
      </c>
      <c r="K9" s="25">
        <v>5</v>
      </c>
    </row>
    <row r="10" spans="2:15" ht="15.75" customHeight="1" x14ac:dyDescent="0.25">
      <c r="B10" s="29" t="s">
        <v>57</v>
      </c>
      <c r="C10" s="29">
        <f t="shared" si="0"/>
        <v>5</v>
      </c>
      <c r="D10" s="46" t="s">
        <v>108</v>
      </c>
      <c r="E10" s="47" t="s">
        <v>17</v>
      </c>
      <c r="F10" s="33">
        <v>90</v>
      </c>
      <c r="G10" s="33">
        <v>35</v>
      </c>
      <c r="H10" s="33">
        <v>79</v>
      </c>
      <c r="I10" s="21">
        <f t="shared" si="1"/>
        <v>204</v>
      </c>
      <c r="J10" s="24" t="s">
        <v>46</v>
      </c>
      <c r="K10" s="25">
        <v>6</v>
      </c>
      <c r="M10" s="5" t="s">
        <v>85</v>
      </c>
      <c r="N10" s="57" t="s">
        <v>8</v>
      </c>
      <c r="O10" s="54" t="s">
        <v>86</v>
      </c>
    </row>
    <row r="11" spans="2:15" ht="15.75" customHeight="1" x14ac:dyDescent="0.25">
      <c r="B11" s="29" t="s">
        <v>58</v>
      </c>
      <c r="C11" s="29">
        <f t="shared" si="0"/>
        <v>11</v>
      </c>
      <c r="D11" s="46"/>
      <c r="E11" s="47"/>
      <c r="F11" s="33">
        <f>Laskenta!P12</f>
        <v>0</v>
      </c>
      <c r="G11" s="33">
        <f>Laskenta!AA12</f>
        <v>0</v>
      </c>
      <c r="H11" s="33">
        <f>Laskenta!AL12</f>
        <v>0</v>
      </c>
      <c r="I11" s="21">
        <f t="shared" si="1"/>
        <v>0</v>
      </c>
      <c r="J11" s="24" t="s">
        <v>46</v>
      </c>
      <c r="K11" s="25">
        <v>7</v>
      </c>
      <c r="M11" s="6" t="s">
        <v>10</v>
      </c>
      <c r="N11" s="58" t="s">
        <v>102</v>
      </c>
      <c r="O11" s="55">
        <v>70</v>
      </c>
    </row>
    <row r="12" spans="2:15" ht="15.75" customHeight="1" x14ac:dyDescent="0.25">
      <c r="B12" s="29" t="s">
        <v>59</v>
      </c>
      <c r="C12" s="29">
        <f t="shared" si="0"/>
        <v>11</v>
      </c>
      <c r="D12" s="46"/>
      <c r="E12" s="47"/>
      <c r="F12" s="33">
        <f>Laskenta!P13</f>
        <v>0</v>
      </c>
      <c r="G12" s="33">
        <f>Laskenta!AA13</f>
        <v>0</v>
      </c>
      <c r="H12" s="33">
        <f>Laskenta!AL13</f>
        <v>0</v>
      </c>
      <c r="I12" s="21">
        <f t="shared" si="1"/>
        <v>0</v>
      </c>
      <c r="J12" s="24" t="s">
        <v>46</v>
      </c>
      <c r="K12" s="25">
        <v>8</v>
      </c>
      <c r="M12" s="6" t="s">
        <v>11</v>
      </c>
      <c r="N12" s="58" t="s">
        <v>109</v>
      </c>
      <c r="O12" s="55">
        <v>68</v>
      </c>
    </row>
    <row r="13" spans="2:15" ht="15.75" customHeight="1" thickBot="1" x14ac:dyDescent="0.3">
      <c r="B13" s="29" t="s">
        <v>60</v>
      </c>
      <c r="C13" s="29">
        <f t="shared" si="0"/>
        <v>1</v>
      </c>
      <c r="D13" s="46" t="s">
        <v>109</v>
      </c>
      <c r="E13" s="47" t="s">
        <v>17</v>
      </c>
      <c r="F13" s="33">
        <v>88</v>
      </c>
      <c r="G13" s="33">
        <v>68</v>
      </c>
      <c r="H13" s="33">
        <v>81</v>
      </c>
      <c r="I13" s="21">
        <f t="shared" si="1"/>
        <v>237</v>
      </c>
      <c r="J13" s="24" t="s">
        <v>46</v>
      </c>
      <c r="K13" s="25">
        <v>9</v>
      </c>
      <c r="M13" s="7" t="s">
        <v>12</v>
      </c>
      <c r="N13" s="59" t="s">
        <v>100</v>
      </c>
      <c r="O13" s="55">
        <v>63</v>
      </c>
    </row>
    <row r="14" spans="2:15" ht="15.75" customHeight="1" thickBot="1" x14ac:dyDescent="0.3">
      <c r="B14" s="29" t="s">
        <v>61</v>
      </c>
      <c r="C14" s="29">
        <f t="shared" si="0"/>
        <v>6</v>
      </c>
      <c r="D14" s="46" t="s">
        <v>110</v>
      </c>
      <c r="E14" s="47" t="s">
        <v>19</v>
      </c>
      <c r="F14" s="33">
        <v>86</v>
      </c>
      <c r="G14" s="33">
        <v>46</v>
      </c>
      <c r="H14" s="33">
        <v>70</v>
      </c>
      <c r="I14" s="21">
        <f t="shared" si="1"/>
        <v>202</v>
      </c>
      <c r="J14" s="24" t="s">
        <v>46</v>
      </c>
      <c r="K14" s="25">
        <v>10</v>
      </c>
    </row>
    <row r="15" spans="2:15" ht="15.75" x14ac:dyDescent="0.25">
      <c r="B15" s="29" t="s">
        <v>62</v>
      </c>
      <c r="C15" s="29">
        <f t="shared" si="0"/>
        <v>11</v>
      </c>
      <c r="D15" s="46"/>
      <c r="E15" s="47"/>
      <c r="F15" s="33">
        <f>Laskenta!P16</f>
        <v>0</v>
      </c>
      <c r="G15" s="33">
        <f>Laskenta!AA16</f>
        <v>0</v>
      </c>
      <c r="H15" s="33">
        <f>Laskenta!AL16</f>
        <v>0</v>
      </c>
      <c r="I15" s="21">
        <f t="shared" si="1"/>
        <v>0</v>
      </c>
      <c r="J15" s="24" t="s">
        <v>47</v>
      </c>
      <c r="K15" s="25">
        <v>1</v>
      </c>
      <c r="M15" s="5" t="s">
        <v>85</v>
      </c>
      <c r="N15" s="60" t="s">
        <v>9</v>
      </c>
      <c r="O15" s="54" t="s">
        <v>86</v>
      </c>
    </row>
    <row r="16" spans="2:15" ht="15.75" x14ac:dyDescent="0.25">
      <c r="B16" s="29" t="s">
        <v>63</v>
      </c>
      <c r="C16" s="29">
        <f t="shared" si="0"/>
        <v>11</v>
      </c>
      <c r="D16" s="46"/>
      <c r="E16" s="47"/>
      <c r="F16" s="33">
        <f>Laskenta!P17</f>
        <v>0</v>
      </c>
      <c r="G16" s="33">
        <f>Laskenta!AA17</f>
        <v>0</v>
      </c>
      <c r="H16" s="33">
        <f>Laskenta!AL17</f>
        <v>0</v>
      </c>
      <c r="I16" s="21">
        <f t="shared" si="1"/>
        <v>0</v>
      </c>
      <c r="J16" s="24" t="s">
        <v>47</v>
      </c>
      <c r="K16" s="25">
        <v>2</v>
      </c>
      <c r="M16" s="6" t="s">
        <v>10</v>
      </c>
      <c r="N16" s="58" t="s">
        <v>100</v>
      </c>
      <c r="O16" s="55">
        <v>86</v>
      </c>
    </row>
    <row r="17" spans="2:19" ht="15.75" x14ac:dyDescent="0.25">
      <c r="B17" s="29" t="s">
        <v>64</v>
      </c>
      <c r="C17" s="29">
        <f t="shared" si="0"/>
        <v>11</v>
      </c>
      <c r="D17" s="46"/>
      <c r="E17" s="47"/>
      <c r="F17" s="33">
        <f>Laskenta!P18</f>
        <v>0</v>
      </c>
      <c r="G17" s="33">
        <f>Laskenta!AA18</f>
        <v>0</v>
      </c>
      <c r="H17" s="33">
        <f>Laskenta!AL18</f>
        <v>0</v>
      </c>
      <c r="I17" s="21">
        <f t="shared" si="1"/>
        <v>0</v>
      </c>
      <c r="J17" s="24" t="s">
        <v>47</v>
      </c>
      <c r="K17" s="25">
        <v>3</v>
      </c>
      <c r="M17" s="6" t="s">
        <v>11</v>
      </c>
      <c r="N17" s="58" t="s">
        <v>109</v>
      </c>
      <c r="O17" s="55">
        <v>81</v>
      </c>
    </row>
    <row r="18" spans="2:19" ht="16.5" thickBot="1" x14ac:dyDescent="0.3">
      <c r="B18" s="29" t="s">
        <v>65</v>
      </c>
      <c r="C18" s="29">
        <f t="shared" si="0"/>
        <v>8</v>
      </c>
      <c r="D18" s="46" t="s">
        <v>111</v>
      </c>
      <c r="E18" s="47" t="s">
        <v>17</v>
      </c>
      <c r="F18" s="33">
        <v>86</v>
      </c>
      <c r="G18" s="33">
        <v>31</v>
      </c>
      <c r="H18" s="33">
        <v>65</v>
      </c>
      <c r="I18" s="21">
        <f t="shared" si="1"/>
        <v>182</v>
      </c>
      <c r="J18" s="24" t="s">
        <v>47</v>
      </c>
      <c r="K18" s="25">
        <v>4</v>
      </c>
      <c r="M18" s="7" t="s">
        <v>12</v>
      </c>
      <c r="N18" s="59" t="s">
        <v>108</v>
      </c>
      <c r="O18" s="61">
        <v>79</v>
      </c>
    </row>
    <row r="19" spans="2:19" ht="16.5" thickBot="1" x14ac:dyDescent="0.3">
      <c r="B19" s="29" t="s">
        <v>66</v>
      </c>
      <c r="C19" s="29">
        <f t="shared" si="0"/>
        <v>11</v>
      </c>
      <c r="D19" s="46"/>
      <c r="E19" s="47"/>
      <c r="F19" s="33">
        <f>Laskenta!P20</f>
        <v>0</v>
      </c>
      <c r="G19" s="33">
        <f>Laskenta!AA20</f>
        <v>0</v>
      </c>
      <c r="H19" s="33">
        <f>Laskenta!AL20</f>
        <v>0</v>
      </c>
      <c r="I19" s="21">
        <f t="shared" si="1"/>
        <v>0</v>
      </c>
      <c r="J19" s="24" t="s">
        <v>47</v>
      </c>
      <c r="K19" s="25">
        <v>5</v>
      </c>
    </row>
    <row r="20" spans="2:19" ht="15.75" x14ac:dyDescent="0.25">
      <c r="B20" s="29" t="s">
        <v>67</v>
      </c>
      <c r="C20" s="29">
        <f t="shared" si="0"/>
        <v>7</v>
      </c>
      <c r="D20" s="46" t="s">
        <v>112</v>
      </c>
      <c r="E20" s="47" t="s">
        <v>17</v>
      </c>
      <c r="F20" s="33">
        <v>86</v>
      </c>
      <c r="G20" s="33">
        <v>35</v>
      </c>
      <c r="H20" s="33">
        <v>66</v>
      </c>
      <c r="I20" s="21">
        <f t="shared" si="1"/>
        <v>187</v>
      </c>
      <c r="J20" s="24" t="s">
        <v>47</v>
      </c>
      <c r="K20" s="25">
        <v>6</v>
      </c>
      <c r="M20" s="28" t="s">
        <v>85</v>
      </c>
      <c r="N20" s="60" t="s">
        <v>6</v>
      </c>
      <c r="O20" s="62" t="s">
        <v>86</v>
      </c>
      <c r="P20" s="17"/>
    </row>
    <row r="21" spans="2:19" ht="15.75" x14ac:dyDescent="0.25">
      <c r="B21" s="29" t="s">
        <v>68</v>
      </c>
      <c r="C21" s="29">
        <f t="shared" si="0"/>
        <v>11</v>
      </c>
      <c r="D21" s="46"/>
      <c r="E21" s="47"/>
      <c r="F21" s="33">
        <f>Laskenta!P22</f>
        <v>0</v>
      </c>
      <c r="G21" s="33">
        <f>Laskenta!AA22</f>
        <v>0</v>
      </c>
      <c r="H21" s="33">
        <f>Laskenta!AL22</f>
        <v>0</v>
      </c>
      <c r="I21" s="21">
        <f t="shared" si="1"/>
        <v>0</v>
      </c>
      <c r="J21" s="24" t="s">
        <v>47</v>
      </c>
      <c r="K21" s="25">
        <v>7</v>
      </c>
      <c r="M21" s="6" t="s">
        <v>10</v>
      </c>
      <c r="N21" s="46" t="s">
        <v>17</v>
      </c>
      <c r="O21" s="63">
        <v>628</v>
      </c>
      <c r="P21" s="18"/>
    </row>
    <row r="22" spans="2:19" ht="15.75" x14ac:dyDescent="0.25">
      <c r="B22" s="29" t="s">
        <v>69</v>
      </c>
      <c r="C22" s="29">
        <f t="shared" si="0"/>
        <v>11</v>
      </c>
      <c r="D22" s="46"/>
      <c r="E22" s="47"/>
      <c r="F22" s="33">
        <f>Laskenta!P23</f>
        <v>0</v>
      </c>
      <c r="G22" s="33">
        <f>Laskenta!AA23</f>
        <v>0</v>
      </c>
      <c r="H22" s="33">
        <f>Laskenta!AL23</f>
        <v>0</v>
      </c>
      <c r="I22" s="21">
        <f t="shared" si="1"/>
        <v>0</v>
      </c>
      <c r="J22" s="24" t="s">
        <v>47</v>
      </c>
      <c r="K22" s="25">
        <v>8</v>
      </c>
      <c r="M22" s="6" t="s">
        <v>11</v>
      </c>
      <c r="N22" s="46" t="s">
        <v>114</v>
      </c>
      <c r="O22" s="63">
        <v>378</v>
      </c>
      <c r="P22" s="18"/>
    </row>
    <row r="23" spans="2:19" ht="16.5" thickBot="1" x14ac:dyDescent="0.3">
      <c r="B23" s="29" t="s">
        <v>70</v>
      </c>
      <c r="C23" s="29">
        <f t="shared" si="0"/>
        <v>10</v>
      </c>
      <c r="D23" s="46" t="s">
        <v>113</v>
      </c>
      <c r="E23" s="47" t="s">
        <v>21</v>
      </c>
      <c r="F23" s="33">
        <v>78</v>
      </c>
      <c r="G23" s="33">
        <v>32</v>
      </c>
      <c r="H23" s="33">
        <v>45</v>
      </c>
      <c r="I23" s="21">
        <f t="shared" si="1"/>
        <v>155</v>
      </c>
      <c r="J23" s="24" t="s">
        <v>47</v>
      </c>
      <c r="K23" s="25">
        <v>9</v>
      </c>
      <c r="M23" s="7" t="s">
        <v>12</v>
      </c>
      <c r="N23" s="46" t="s">
        <v>105</v>
      </c>
      <c r="O23" s="63">
        <v>364</v>
      </c>
      <c r="P23" s="18"/>
    </row>
    <row r="24" spans="2:19" ht="16.5" thickBot="1" x14ac:dyDescent="0.3">
      <c r="B24" s="29" t="s">
        <v>71</v>
      </c>
      <c r="C24" s="29">
        <f t="shared" si="0"/>
        <v>11</v>
      </c>
      <c r="D24" s="46"/>
      <c r="E24" s="48"/>
      <c r="F24" s="33">
        <f>Laskenta!P25</f>
        <v>0</v>
      </c>
      <c r="G24" s="33">
        <f>Laskenta!AA25</f>
        <v>0</v>
      </c>
      <c r="H24" s="33">
        <f>Laskenta!AL25</f>
        <v>0</v>
      </c>
      <c r="I24" s="21">
        <f t="shared" si="1"/>
        <v>0</v>
      </c>
      <c r="J24" s="24" t="s">
        <v>47</v>
      </c>
      <c r="K24" s="25">
        <v>10</v>
      </c>
      <c r="M24" s="7" t="s">
        <v>13</v>
      </c>
      <c r="N24" s="46" t="s">
        <v>115</v>
      </c>
      <c r="O24" s="63">
        <v>233</v>
      </c>
      <c r="P24" s="18"/>
    </row>
    <row r="25" spans="2:19" ht="16.5" outlineLevel="1" thickBot="1" x14ac:dyDescent="0.3">
      <c r="B25" s="29" t="s">
        <v>72</v>
      </c>
      <c r="C25" s="29">
        <f t="shared" si="0"/>
        <v>11</v>
      </c>
      <c r="D25" s="46"/>
      <c r="E25" s="47"/>
      <c r="F25" s="33">
        <f>Laskenta!P26</f>
        <v>0</v>
      </c>
      <c r="G25" s="33">
        <f>Laskenta!AA26</f>
        <v>0</v>
      </c>
      <c r="H25" s="33">
        <f>Laskenta!AL26</f>
        <v>0</v>
      </c>
      <c r="I25" s="21">
        <f t="shared" si="1"/>
        <v>0</v>
      </c>
      <c r="J25" s="24" t="s">
        <v>48</v>
      </c>
      <c r="K25" s="25">
        <v>1</v>
      </c>
      <c r="M25" s="7" t="s">
        <v>14</v>
      </c>
      <c r="N25" s="46" t="s">
        <v>116</v>
      </c>
      <c r="O25" s="63">
        <v>215</v>
      </c>
      <c r="P25" s="19"/>
    </row>
    <row r="26" spans="2:19" ht="16.5" outlineLevel="1" thickBot="1" x14ac:dyDescent="0.3">
      <c r="B26" s="29" t="s">
        <v>73</v>
      </c>
      <c r="C26" s="29">
        <f t="shared" si="0"/>
        <v>11</v>
      </c>
      <c r="D26" s="46"/>
      <c r="E26" s="47"/>
      <c r="F26" s="33">
        <f>Laskenta!P27</f>
        <v>0</v>
      </c>
      <c r="G26" s="33">
        <f>Laskenta!AA27</f>
        <v>0</v>
      </c>
      <c r="H26" s="33">
        <f>Laskenta!AL27</f>
        <v>0</v>
      </c>
      <c r="I26" s="21">
        <f t="shared" si="1"/>
        <v>0</v>
      </c>
      <c r="J26" s="24" t="s">
        <v>48</v>
      </c>
      <c r="K26" s="25">
        <v>2</v>
      </c>
      <c r="M26" s="7" t="s">
        <v>15</v>
      </c>
      <c r="N26" s="64"/>
      <c r="O26" s="65"/>
      <c r="P26" s="19"/>
      <c r="S26" s="2"/>
    </row>
    <row r="27" spans="2:19" ht="15.75" outlineLevel="1" x14ac:dyDescent="0.25">
      <c r="B27" s="29" t="s">
        <v>74</v>
      </c>
      <c r="C27" s="29">
        <f t="shared" si="0"/>
        <v>11</v>
      </c>
      <c r="D27" s="46"/>
      <c r="E27" s="47"/>
      <c r="F27" s="33">
        <f>Laskenta!P28</f>
        <v>0</v>
      </c>
      <c r="G27" s="33">
        <f>Laskenta!AA28</f>
        <v>0</v>
      </c>
      <c r="H27" s="33">
        <f>Laskenta!AL28</f>
        <v>0</v>
      </c>
      <c r="I27" s="21">
        <f t="shared" si="1"/>
        <v>0</v>
      </c>
      <c r="J27" s="24" t="s">
        <v>48</v>
      </c>
      <c r="K27" s="25">
        <v>3</v>
      </c>
    </row>
    <row r="28" spans="2:19" ht="15.75" outlineLevel="1" x14ac:dyDescent="0.25">
      <c r="B28" s="29" t="s">
        <v>75</v>
      </c>
      <c r="C28" s="29">
        <f t="shared" si="0"/>
        <v>11</v>
      </c>
      <c r="D28" s="46"/>
      <c r="E28" s="48"/>
      <c r="F28" s="33">
        <f>Laskenta!P29</f>
        <v>0</v>
      </c>
      <c r="G28" s="33">
        <f>Laskenta!AA29</f>
        <v>0</v>
      </c>
      <c r="H28" s="33">
        <f>Laskenta!AL29</f>
        <v>0</v>
      </c>
      <c r="I28" s="21">
        <f t="shared" si="1"/>
        <v>0</v>
      </c>
      <c r="J28" s="24" t="s">
        <v>48</v>
      </c>
      <c r="K28" s="25">
        <v>4</v>
      </c>
    </row>
    <row r="29" spans="2:19" ht="15.75" outlineLevel="1" x14ac:dyDescent="0.25">
      <c r="B29" s="29" t="s">
        <v>76</v>
      </c>
      <c r="C29" s="29">
        <f t="shared" si="0"/>
        <v>11</v>
      </c>
      <c r="D29" s="46"/>
      <c r="E29" s="48"/>
      <c r="F29" s="33">
        <f>Laskenta!P30</f>
        <v>0</v>
      </c>
      <c r="G29" s="33">
        <f>Laskenta!AA30</f>
        <v>0</v>
      </c>
      <c r="H29" s="33">
        <f>Laskenta!AL30</f>
        <v>0</v>
      </c>
      <c r="I29" s="21">
        <f t="shared" si="1"/>
        <v>0</v>
      </c>
      <c r="J29" s="24" t="s">
        <v>48</v>
      </c>
      <c r="K29" s="25">
        <v>5</v>
      </c>
    </row>
    <row r="30" spans="2:19" ht="15.75" outlineLevel="1" x14ac:dyDescent="0.25">
      <c r="B30" s="29" t="s">
        <v>77</v>
      </c>
      <c r="C30" s="29">
        <f t="shared" si="0"/>
        <v>11</v>
      </c>
      <c r="D30" s="46"/>
      <c r="E30" s="48"/>
      <c r="F30" s="33">
        <f>Laskenta!P31</f>
        <v>0</v>
      </c>
      <c r="G30" s="33">
        <f>Laskenta!AA31</f>
        <v>0</v>
      </c>
      <c r="H30" s="33">
        <f>Laskenta!AL31</f>
        <v>0</v>
      </c>
      <c r="I30" s="21">
        <f t="shared" si="1"/>
        <v>0</v>
      </c>
      <c r="J30" s="24" t="s">
        <v>48</v>
      </c>
      <c r="K30" s="25">
        <v>6</v>
      </c>
    </row>
    <row r="31" spans="2:19" ht="15.75" outlineLevel="1" x14ac:dyDescent="0.25">
      <c r="B31" s="29" t="s">
        <v>78</v>
      </c>
      <c r="C31" s="29">
        <f t="shared" si="0"/>
        <v>11</v>
      </c>
      <c r="D31" s="46"/>
      <c r="E31" s="48"/>
      <c r="F31" s="33">
        <f>Laskenta!P32</f>
        <v>0</v>
      </c>
      <c r="G31" s="33">
        <f>Laskenta!AA32</f>
        <v>0</v>
      </c>
      <c r="H31" s="33">
        <f>Laskenta!AL32</f>
        <v>0</v>
      </c>
      <c r="I31" s="21">
        <f t="shared" si="1"/>
        <v>0</v>
      </c>
      <c r="J31" s="24" t="s">
        <v>48</v>
      </c>
      <c r="K31" s="25">
        <v>7</v>
      </c>
    </row>
    <row r="32" spans="2:19" ht="15.75" outlineLevel="1" x14ac:dyDescent="0.25">
      <c r="B32" s="29" t="s">
        <v>79</v>
      </c>
      <c r="C32" s="29">
        <f t="shared" si="0"/>
        <v>11</v>
      </c>
      <c r="D32" s="46"/>
      <c r="E32" s="48"/>
      <c r="F32" s="33">
        <f>Laskenta!P33</f>
        <v>0</v>
      </c>
      <c r="G32" s="33">
        <f>Laskenta!AA33</f>
        <v>0</v>
      </c>
      <c r="H32" s="33">
        <f>Laskenta!AL33</f>
        <v>0</v>
      </c>
      <c r="I32" s="21">
        <f t="shared" si="1"/>
        <v>0</v>
      </c>
      <c r="J32" s="24" t="s">
        <v>48</v>
      </c>
      <c r="K32" s="25">
        <v>8</v>
      </c>
    </row>
    <row r="33" spans="2:11" ht="15.75" outlineLevel="1" x14ac:dyDescent="0.25">
      <c r="B33" s="29" t="s">
        <v>80</v>
      </c>
      <c r="C33" s="29">
        <f t="shared" si="0"/>
        <v>11</v>
      </c>
      <c r="D33" s="46"/>
      <c r="E33" s="48"/>
      <c r="F33" s="33">
        <f>Laskenta!P34</f>
        <v>0</v>
      </c>
      <c r="G33" s="33">
        <f>Laskenta!AA34</f>
        <v>0</v>
      </c>
      <c r="H33" s="33">
        <f>Laskenta!AL34</f>
        <v>0</v>
      </c>
      <c r="I33" s="21">
        <f t="shared" si="1"/>
        <v>0</v>
      </c>
      <c r="J33" s="24" t="s">
        <v>48</v>
      </c>
      <c r="K33" s="25">
        <v>9</v>
      </c>
    </row>
    <row r="34" spans="2:11" ht="16.5" outlineLevel="1" thickBot="1" x14ac:dyDescent="0.3">
      <c r="B34" s="29" t="s">
        <v>81</v>
      </c>
      <c r="C34" s="29">
        <f t="shared" si="0"/>
        <v>11</v>
      </c>
      <c r="D34" s="49"/>
      <c r="E34" s="50"/>
      <c r="F34" s="33">
        <f>Laskenta!P35</f>
        <v>0</v>
      </c>
      <c r="G34" s="33">
        <f>Laskenta!AA35</f>
        <v>0</v>
      </c>
      <c r="H34" s="33">
        <f>Laskenta!AL35</f>
        <v>0</v>
      </c>
      <c r="I34" s="22">
        <f t="shared" si="1"/>
        <v>0</v>
      </c>
      <c r="J34" s="26" t="s">
        <v>48</v>
      </c>
      <c r="K34" s="27">
        <v>10</v>
      </c>
    </row>
    <row r="35" spans="2:11" ht="15.75" x14ac:dyDescent="0.25">
      <c r="B35" s="3"/>
      <c r="D35" s="2"/>
      <c r="E35" s="2"/>
      <c r="F35" s="2"/>
      <c r="G35" s="2"/>
      <c r="H35" s="2"/>
      <c r="I35" s="2"/>
    </row>
    <row r="47" spans="2:11" ht="15.75" x14ac:dyDescent="0.25">
      <c r="K47" s="16"/>
    </row>
    <row r="48" spans="2:11" ht="15.75" x14ac:dyDescent="0.25">
      <c r="J48" s="2"/>
      <c r="K48" s="16"/>
    </row>
  </sheetData>
  <autoFilter ref="B4:K34" xr:uid="{00000000-0009-0000-0000-000000000000}">
    <sortState xmlns:xlrd2="http://schemas.microsoft.com/office/spreadsheetml/2017/richdata2" ref="B5:K34">
      <sortCondition descending="1" ref="C4:C34"/>
    </sortState>
  </autoFilter>
  <mergeCells count="1">
    <mergeCell ref="D2:J2"/>
  </mergeCells>
  <phoneticPr fontId="3" type="noConversion"/>
  <pageMargins left="0.31496062992125984" right="0.31496062992125984" top="0.35433070866141736" bottom="0.15748031496062992" header="0" footer="0"/>
  <pageSetup paperSize="9" scale="5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AM35"/>
  <sheetViews>
    <sheetView showZeros="0" topLeftCell="F9" zoomScale="171" zoomScaleNormal="171" workbookViewId="0">
      <selection activeCell="C3" sqref="C3:AM35"/>
    </sheetView>
  </sheetViews>
  <sheetFormatPr defaultRowHeight="12.75" x14ac:dyDescent="0.2"/>
  <cols>
    <col min="2" max="2" width="4.42578125" bestFit="1" customWidth="1"/>
    <col min="3" max="3" width="5.140625" customWidth="1"/>
    <col min="4" max="4" width="5.28515625" customWidth="1"/>
    <col min="5" max="5" width="18.85546875" customWidth="1"/>
    <col min="6" max="6" width="3.85546875" bestFit="1" customWidth="1"/>
    <col min="7" max="7" width="4.140625" customWidth="1"/>
    <col min="8" max="8" width="3.28515625" customWidth="1"/>
    <col min="9" max="9" width="3.140625" customWidth="1"/>
    <col min="10" max="10" width="3.28515625" customWidth="1"/>
    <col min="11" max="11" width="3.140625" customWidth="1"/>
    <col min="12" max="12" width="3.42578125" customWidth="1"/>
    <col min="13" max="13" width="3.5703125" customWidth="1"/>
    <col min="14" max="14" width="3" customWidth="1"/>
    <col min="15" max="15" width="3.140625" customWidth="1"/>
    <col min="16" max="16" width="4.42578125" bestFit="1" customWidth="1"/>
    <col min="17" max="18" width="3.140625" customWidth="1"/>
    <col min="19" max="19" width="3.28515625" customWidth="1"/>
    <col min="20" max="20" width="2.42578125" customWidth="1"/>
    <col min="21" max="21" width="2.85546875" customWidth="1"/>
    <col min="22" max="22" width="3" customWidth="1"/>
    <col min="23" max="23" width="3.140625" customWidth="1"/>
    <col min="24" max="24" width="3.5703125" customWidth="1"/>
    <col min="25" max="25" width="3.140625" customWidth="1"/>
    <col min="26" max="26" width="3.28515625" customWidth="1"/>
    <col min="27" max="27" width="4.42578125" bestFit="1" customWidth="1"/>
    <col min="28" max="28" width="3.42578125" customWidth="1"/>
    <col min="29" max="29" width="3.5703125" customWidth="1"/>
    <col min="30" max="30" width="2.7109375" customWidth="1"/>
    <col min="31" max="31" width="3.7109375" customWidth="1"/>
    <col min="32" max="33" width="3.140625" customWidth="1"/>
    <col min="34" max="34" width="2.7109375" customWidth="1"/>
    <col min="35" max="35" width="3.140625" customWidth="1"/>
    <col min="36" max="36" width="2.7109375" customWidth="1"/>
    <col min="37" max="37" width="3" customWidth="1"/>
    <col min="38" max="38" width="5.5703125" customWidth="1"/>
    <col min="39" max="39" width="4.5703125" bestFit="1" customWidth="1"/>
  </cols>
  <sheetData>
    <row r="3" spans="2:39" x14ac:dyDescent="0.2">
      <c r="E3" t="s">
        <v>99</v>
      </c>
    </row>
    <row r="4" spans="2:39" ht="13.5" thickBot="1" x14ac:dyDescent="0.25"/>
    <row r="5" spans="2:39" ht="13.5" thickBot="1" x14ac:dyDescent="0.25">
      <c r="B5" s="32" t="s">
        <v>51</v>
      </c>
      <c r="C5" s="9"/>
      <c r="D5" s="4" t="s">
        <v>26</v>
      </c>
      <c r="E5" s="30" t="s">
        <v>50</v>
      </c>
      <c r="F5" s="137" t="s">
        <v>27</v>
      </c>
      <c r="G5" s="136"/>
      <c r="H5" s="136"/>
      <c r="I5" s="136"/>
      <c r="J5" s="136"/>
      <c r="K5" s="137" t="s">
        <v>28</v>
      </c>
      <c r="L5" s="136"/>
      <c r="M5" s="136"/>
      <c r="N5" s="136"/>
      <c r="O5" s="136"/>
      <c r="P5" s="10" t="s">
        <v>29</v>
      </c>
      <c r="Q5" s="136" t="s">
        <v>8</v>
      </c>
      <c r="R5" s="136"/>
      <c r="S5" s="136"/>
      <c r="T5" s="136"/>
      <c r="U5" s="136"/>
      <c r="V5" s="136"/>
      <c r="W5" s="136"/>
      <c r="X5" s="136"/>
      <c r="Y5" s="136"/>
      <c r="Z5" s="136"/>
      <c r="AA5" s="10" t="s">
        <v>29</v>
      </c>
      <c r="AB5" s="136" t="s">
        <v>9</v>
      </c>
      <c r="AC5" s="136"/>
      <c r="AD5" s="136"/>
      <c r="AE5" s="136"/>
      <c r="AF5" s="136"/>
      <c r="AG5" s="136"/>
      <c r="AH5" s="136"/>
      <c r="AI5" s="136"/>
      <c r="AJ5" s="136"/>
      <c r="AK5" s="136"/>
      <c r="AL5" s="11" t="s">
        <v>30</v>
      </c>
      <c r="AM5" s="12" t="s">
        <v>31</v>
      </c>
    </row>
    <row r="6" spans="2:39" x14ac:dyDescent="0.2">
      <c r="B6" s="13" t="s">
        <v>52</v>
      </c>
      <c r="C6" s="9" t="s">
        <v>32</v>
      </c>
      <c r="D6" s="76">
        <v>1</v>
      </c>
      <c r="E6" s="76" t="str">
        <f>VLOOKUP(B6,Tulokset!$B$5:$D$34,3,FALSE)</f>
        <v>Nico Liljeqvist</v>
      </c>
      <c r="F6" s="77"/>
      <c r="G6" s="76"/>
      <c r="H6" s="76"/>
      <c r="I6" s="76"/>
      <c r="J6" s="76"/>
      <c r="K6" s="77"/>
      <c r="L6" s="76"/>
      <c r="M6" s="76"/>
      <c r="N6" s="76"/>
      <c r="O6" s="76"/>
      <c r="P6" s="78">
        <f>SUM(F6:O6)</f>
        <v>0</v>
      </c>
      <c r="Q6" s="79"/>
      <c r="R6" s="80"/>
      <c r="S6" s="80"/>
      <c r="T6" s="80"/>
      <c r="U6" s="81"/>
      <c r="V6" s="79"/>
      <c r="W6" s="80"/>
      <c r="X6" s="80"/>
      <c r="Y6" s="80"/>
      <c r="Z6" s="80"/>
      <c r="AA6" s="78">
        <f>SUM(Q6:Z6)</f>
        <v>0</v>
      </c>
      <c r="AB6" s="79"/>
      <c r="AC6" s="80"/>
      <c r="AD6" s="80"/>
      <c r="AE6" s="80"/>
      <c r="AF6" s="81"/>
      <c r="AG6" s="116"/>
      <c r="AH6" s="117"/>
      <c r="AI6" s="117"/>
      <c r="AJ6" s="117"/>
      <c r="AK6" s="117"/>
      <c r="AL6" s="128">
        <f>SUM(AB6:AK6)</f>
        <v>0</v>
      </c>
      <c r="AM6" s="129">
        <f>SUM(P6,AA6,AL6)</f>
        <v>0</v>
      </c>
    </row>
    <row r="7" spans="2:39" x14ac:dyDescent="0.2">
      <c r="B7" s="13" t="s">
        <v>53</v>
      </c>
      <c r="C7" s="13"/>
      <c r="D7" s="82">
        <v>2</v>
      </c>
      <c r="E7" s="82">
        <f>VLOOKUP(B7,Tulokset!$B$5:$D$34,3,FALSE)</f>
        <v>0</v>
      </c>
      <c r="F7" s="83"/>
      <c r="G7" s="82"/>
      <c r="H7" s="82"/>
      <c r="I7" s="82"/>
      <c r="J7" s="82"/>
      <c r="K7" s="83"/>
      <c r="L7" s="82"/>
      <c r="M7" s="82"/>
      <c r="N7" s="82"/>
      <c r="O7" s="82"/>
      <c r="P7" s="84">
        <f t="shared" ref="P7:P35" si="0">SUM(F7:O7)</f>
        <v>0</v>
      </c>
      <c r="Q7" s="85"/>
      <c r="R7" s="86"/>
      <c r="S7" s="86"/>
      <c r="T7" s="86"/>
      <c r="U7" s="87"/>
      <c r="V7" s="85"/>
      <c r="W7" s="86"/>
      <c r="X7" s="86"/>
      <c r="Y7" s="86"/>
      <c r="Z7" s="86"/>
      <c r="AA7" s="84">
        <f t="shared" ref="AA7:AA35" si="1">SUM(Q7:Z7)</f>
        <v>0</v>
      </c>
      <c r="AB7" s="85"/>
      <c r="AC7" s="86"/>
      <c r="AD7" s="86"/>
      <c r="AE7" s="86"/>
      <c r="AF7" s="87"/>
      <c r="AG7" s="119"/>
      <c r="AH7" s="120"/>
      <c r="AI7" s="120"/>
      <c r="AJ7" s="120"/>
      <c r="AK7" s="120"/>
      <c r="AL7" s="68">
        <f t="shared" ref="AL7:AL35" si="2">SUM(AB7:AK7)</f>
        <v>0</v>
      </c>
      <c r="AM7" s="75">
        <f t="shared" ref="AM7:AM35" si="3">SUM(P7,AA7,AL7)</f>
        <v>0</v>
      </c>
    </row>
    <row r="8" spans="2:39" x14ac:dyDescent="0.2">
      <c r="B8" s="13" t="s">
        <v>54</v>
      </c>
      <c r="C8" s="13"/>
      <c r="D8" s="82">
        <v>3</v>
      </c>
      <c r="E8" s="82" t="str">
        <f>VLOOKUP(B8,Tulokset!$B$5:$D$34,3,FALSE)</f>
        <v>Jarkko Söderlund</v>
      </c>
      <c r="F8" s="83"/>
      <c r="G8" s="82"/>
      <c r="H8" s="82"/>
      <c r="I8" s="82"/>
      <c r="J8" s="82"/>
      <c r="K8" s="83"/>
      <c r="L8" s="82"/>
      <c r="M8" s="82"/>
      <c r="N8" s="82"/>
      <c r="O8" s="82"/>
      <c r="P8" s="84">
        <f t="shared" si="0"/>
        <v>0</v>
      </c>
      <c r="Q8" s="85"/>
      <c r="R8" s="86"/>
      <c r="S8" s="86"/>
      <c r="T8" s="86"/>
      <c r="U8" s="87"/>
      <c r="V8" s="85"/>
      <c r="W8" s="86"/>
      <c r="X8" s="86"/>
      <c r="Y8" s="86"/>
      <c r="Z8" s="86"/>
      <c r="AA8" s="84">
        <f t="shared" si="1"/>
        <v>0</v>
      </c>
      <c r="AB8" s="85"/>
      <c r="AC8" s="86"/>
      <c r="AD8" s="86"/>
      <c r="AE8" s="86"/>
      <c r="AF8" s="87"/>
      <c r="AG8" s="119"/>
      <c r="AH8" s="120"/>
      <c r="AI8" s="120"/>
      <c r="AJ8" s="120"/>
      <c r="AK8" s="120"/>
      <c r="AL8" s="68">
        <f t="shared" si="2"/>
        <v>0</v>
      </c>
      <c r="AM8" s="75">
        <f t="shared" si="3"/>
        <v>0</v>
      </c>
    </row>
    <row r="9" spans="2:39" x14ac:dyDescent="0.2">
      <c r="B9" s="13" t="s">
        <v>55</v>
      </c>
      <c r="C9" s="13"/>
      <c r="D9" s="82">
        <v>4</v>
      </c>
      <c r="E9" s="82" t="str">
        <f>VLOOKUP(B9,Tulokset!$B$5:$D$34,3,FALSE)</f>
        <v>Erkki Luoma</v>
      </c>
      <c r="F9" s="83"/>
      <c r="G9" s="82"/>
      <c r="H9" s="82"/>
      <c r="I9" s="82"/>
      <c r="J9" s="82"/>
      <c r="K9" s="83"/>
      <c r="L9" s="82"/>
      <c r="M9" s="82"/>
      <c r="N9" s="82"/>
      <c r="O9" s="82"/>
      <c r="P9" s="84">
        <f t="shared" si="0"/>
        <v>0</v>
      </c>
      <c r="Q9" s="85"/>
      <c r="R9" s="86"/>
      <c r="S9" s="86"/>
      <c r="T9" s="86"/>
      <c r="U9" s="87"/>
      <c r="V9" s="85"/>
      <c r="W9" s="86"/>
      <c r="X9" s="86"/>
      <c r="Y9" s="86"/>
      <c r="Z9" s="86"/>
      <c r="AA9" s="84">
        <f t="shared" si="1"/>
        <v>0</v>
      </c>
      <c r="AB9" s="85"/>
      <c r="AC9" s="86"/>
      <c r="AD9" s="86"/>
      <c r="AE9" s="86"/>
      <c r="AF9" s="87"/>
      <c r="AG9" s="119"/>
      <c r="AH9" s="120"/>
      <c r="AI9" s="120"/>
      <c r="AJ9" s="120"/>
      <c r="AK9" s="120"/>
      <c r="AL9" s="68">
        <f t="shared" si="2"/>
        <v>0</v>
      </c>
      <c r="AM9" s="75">
        <f t="shared" si="3"/>
        <v>0</v>
      </c>
    </row>
    <row r="10" spans="2:39" x14ac:dyDescent="0.2">
      <c r="B10" s="13" t="s">
        <v>56</v>
      </c>
      <c r="C10" s="13"/>
      <c r="D10" s="82">
        <v>5</v>
      </c>
      <c r="E10" s="82" t="str">
        <f>VLOOKUP(B10,Tulokset!$B$5:$D$34,3,FALSE)</f>
        <v>Jari Valjus</v>
      </c>
      <c r="F10" s="83"/>
      <c r="G10" s="82"/>
      <c r="H10" s="82"/>
      <c r="I10" s="82"/>
      <c r="J10" s="82"/>
      <c r="K10" s="83"/>
      <c r="L10" s="82"/>
      <c r="M10" s="82"/>
      <c r="N10" s="82"/>
      <c r="O10" s="82"/>
      <c r="P10" s="84">
        <f t="shared" si="0"/>
        <v>0</v>
      </c>
      <c r="Q10" s="85"/>
      <c r="R10" s="86"/>
      <c r="S10" s="86"/>
      <c r="T10" s="86"/>
      <c r="U10" s="87"/>
      <c r="V10" s="85"/>
      <c r="W10" s="86"/>
      <c r="X10" s="86"/>
      <c r="Y10" s="86"/>
      <c r="Z10" s="86"/>
      <c r="AA10" s="84">
        <f t="shared" si="1"/>
        <v>0</v>
      </c>
      <c r="AB10" s="85"/>
      <c r="AC10" s="86"/>
      <c r="AD10" s="86"/>
      <c r="AE10" s="86"/>
      <c r="AF10" s="87"/>
      <c r="AG10" s="119"/>
      <c r="AH10" s="120"/>
      <c r="AI10" s="120"/>
      <c r="AJ10" s="120"/>
      <c r="AK10" s="120"/>
      <c r="AL10" s="68">
        <f t="shared" si="2"/>
        <v>0</v>
      </c>
      <c r="AM10" s="75">
        <f t="shared" si="3"/>
        <v>0</v>
      </c>
    </row>
    <row r="11" spans="2:39" x14ac:dyDescent="0.2">
      <c r="B11" s="13" t="s">
        <v>57</v>
      </c>
      <c r="C11" s="13"/>
      <c r="D11" s="82">
        <v>6</v>
      </c>
      <c r="E11" s="82" t="str">
        <f>VLOOKUP(B11,Tulokset!$B$5:$D$34,3,FALSE)</f>
        <v>Marko Rågback</v>
      </c>
      <c r="F11" s="83"/>
      <c r="G11" s="82"/>
      <c r="H11" s="82"/>
      <c r="I11" s="82"/>
      <c r="J11" s="82"/>
      <c r="K11" s="83"/>
      <c r="L11" s="82"/>
      <c r="M11" s="82"/>
      <c r="N11" s="82"/>
      <c r="O11" s="82"/>
      <c r="P11" s="84">
        <f t="shared" si="0"/>
        <v>0</v>
      </c>
      <c r="Q11" s="85"/>
      <c r="R11" s="86"/>
      <c r="S11" s="86"/>
      <c r="T11" s="86"/>
      <c r="U11" s="87"/>
      <c r="V11" s="85"/>
      <c r="W11" s="86"/>
      <c r="X11" s="86"/>
      <c r="Y11" s="86"/>
      <c r="Z11" s="86"/>
      <c r="AA11" s="84">
        <f t="shared" si="1"/>
        <v>0</v>
      </c>
      <c r="AB11" s="85"/>
      <c r="AC11" s="86"/>
      <c r="AD11" s="86"/>
      <c r="AE11" s="86"/>
      <c r="AF11" s="87"/>
      <c r="AG11" s="119"/>
      <c r="AH11" s="120"/>
      <c r="AI11" s="120"/>
      <c r="AJ11" s="120"/>
      <c r="AK11" s="120"/>
      <c r="AL11" s="68">
        <f t="shared" si="2"/>
        <v>0</v>
      </c>
      <c r="AM11" s="75">
        <f t="shared" si="3"/>
        <v>0</v>
      </c>
    </row>
    <row r="12" spans="2:39" x14ac:dyDescent="0.2">
      <c r="B12" s="13" t="s">
        <v>58</v>
      </c>
      <c r="C12" s="13"/>
      <c r="D12" s="82">
        <v>7</v>
      </c>
      <c r="E12" s="82">
        <f>VLOOKUP(B12,Tulokset!$B$5:$D$34,3,FALSE)</f>
        <v>0</v>
      </c>
      <c r="F12" s="83"/>
      <c r="G12" s="82"/>
      <c r="H12" s="82"/>
      <c r="I12" s="82"/>
      <c r="J12" s="82"/>
      <c r="K12" s="83"/>
      <c r="L12" s="82"/>
      <c r="M12" s="82"/>
      <c r="N12" s="82"/>
      <c r="O12" s="82"/>
      <c r="P12" s="84">
        <f t="shared" si="0"/>
        <v>0</v>
      </c>
      <c r="Q12" s="85"/>
      <c r="R12" s="86"/>
      <c r="S12" s="86"/>
      <c r="T12" s="86"/>
      <c r="U12" s="87"/>
      <c r="V12" s="85"/>
      <c r="W12" s="86"/>
      <c r="X12" s="86"/>
      <c r="Y12" s="86"/>
      <c r="Z12" s="86"/>
      <c r="AA12" s="84">
        <f t="shared" si="1"/>
        <v>0</v>
      </c>
      <c r="AB12" s="85"/>
      <c r="AC12" s="86"/>
      <c r="AD12" s="86"/>
      <c r="AE12" s="86"/>
      <c r="AF12" s="87"/>
      <c r="AG12" s="119"/>
      <c r="AH12" s="120"/>
      <c r="AI12" s="120"/>
      <c r="AJ12" s="120"/>
      <c r="AK12" s="120"/>
      <c r="AL12" s="68">
        <f t="shared" si="2"/>
        <v>0</v>
      </c>
      <c r="AM12" s="75">
        <f t="shared" si="3"/>
        <v>0</v>
      </c>
    </row>
    <row r="13" spans="2:39" x14ac:dyDescent="0.2">
      <c r="B13" s="13" t="s">
        <v>59</v>
      </c>
      <c r="C13" s="13"/>
      <c r="D13" s="82">
        <v>8</v>
      </c>
      <c r="E13" s="82">
        <f>VLOOKUP(B13,Tulokset!$B$5:$D$34,3,FALSE)</f>
        <v>0</v>
      </c>
      <c r="F13" s="83"/>
      <c r="G13" s="82"/>
      <c r="H13" s="82"/>
      <c r="I13" s="82"/>
      <c r="J13" s="82"/>
      <c r="K13" s="83"/>
      <c r="L13" s="82"/>
      <c r="M13" s="82"/>
      <c r="N13" s="82"/>
      <c r="O13" s="82"/>
      <c r="P13" s="84">
        <f t="shared" si="0"/>
        <v>0</v>
      </c>
      <c r="Q13" s="85"/>
      <c r="R13" s="86"/>
      <c r="S13" s="86"/>
      <c r="T13" s="86"/>
      <c r="U13" s="87"/>
      <c r="V13" s="85"/>
      <c r="W13" s="86"/>
      <c r="X13" s="86"/>
      <c r="Y13" s="86"/>
      <c r="Z13" s="86"/>
      <c r="AA13" s="84">
        <f t="shared" si="1"/>
        <v>0</v>
      </c>
      <c r="AB13" s="85"/>
      <c r="AC13" s="86"/>
      <c r="AD13" s="86"/>
      <c r="AE13" s="86"/>
      <c r="AF13" s="87"/>
      <c r="AG13" s="119"/>
      <c r="AH13" s="120"/>
      <c r="AI13" s="120"/>
      <c r="AJ13" s="120"/>
      <c r="AK13" s="120"/>
      <c r="AL13" s="68">
        <f t="shared" si="2"/>
        <v>0</v>
      </c>
      <c r="AM13" s="75">
        <f t="shared" si="3"/>
        <v>0</v>
      </c>
    </row>
    <row r="14" spans="2:39" x14ac:dyDescent="0.2">
      <c r="B14" s="13" t="s">
        <v>60</v>
      </c>
      <c r="C14" s="13"/>
      <c r="D14" s="82">
        <v>9</v>
      </c>
      <c r="E14" s="82" t="str">
        <f>VLOOKUP(B14,Tulokset!$B$5:$D$34,3,FALSE)</f>
        <v>Jyrki Mattila</v>
      </c>
      <c r="F14" s="83"/>
      <c r="G14" s="82"/>
      <c r="H14" s="82"/>
      <c r="I14" s="82"/>
      <c r="J14" s="82"/>
      <c r="K14" s="83"/>
      <c r="L14" s="82"/>
      <c r="M14" s="82"/>
      <c r="N14" s="82"/>
      <c r="O14" s="82"/>
      <c r="P14" s="84">
        <f t="shared" si="0"/>
        <v>0</v>
      </c>
      <c r="Q14" s="85"/>
      <c r="R14" s="86"/>
      <c r="S14" s="86"/>
      <c r="T14" s="86"/>
      <c r="U14" s="87"/>
      <c r="V14" s="85"/>
      <c r="W14" s="86"/>
      <c r="X14" s="86"/>
      <c r="Y14" s="86"/>
      <c r="Z14" s="86"/>
      <c r="AA14" s="84">
        <f t="shared" si="1"/>
        <v>0</v>
      </c>
      <c r="AB14" s="85"/>
      <c r="AC14" s="86"/>
      <c r="AD14" s="86"/>
      <c r="AE14" s="86"/>
      <c r="AF14" s="87"/>
      <c r="AG14" s="119"/>
      <c r="AH14" s="120"/>
      <c r="AI14" s="120"/>
      <c r="AJ14" s="120"/>
      <c r="AK14" s="120"/>
      <c r="AL14" s="68">
        <f t="shared" si="2"/>
        <v>0</v>
      </c>
      <c r="AM14" s="75">
        <f t="shared" si="3"/>
        <v>0</v>
      </c>
    </row>
    <row r="15" spans="2:39" x14ac:dyDescent="0.2">
      <c r="B15" s="13" t="s">
        <v>61</v>
      </c>
      <c r="C15" s="13"/>
      <c r="D15" s="82">
        <v>10</v>
      </c>
      <c r="E15" s="82" t="str">
        <f>VLOOKUP(B15,Tulokset!$B$5:$D$34,3,FALSE)</f>
        <v>Matti Westman</v>
      </c>
      <c r="F15" s="83"/>
      <c r="G15" s="82"/>
      <c r="H15" s="82"/>
      <c r="I15" s="82"/>
      <c r="J15" s="82"/>
      <c r="K15" s="83"/>
      <c r="L15" s="82"/>
      <c r="M15" s="82"/>
      <c r="N15" s="82"/>
      <c r="O15" s="82"/>
      <c r="P15" s="84">
        <f t="shared" si="0"/>
        <v>0</v>
      </c>
      <c r="Q15" s="85"/>
      <c r="R15" s="86"/>
      <c r="S15" s="86"/>
      <c r="T15" s="86"/>
      <c r="U15" s="87"/>
      <c r="V15" s="85"/>
      <c r="W15" s="86"/>
      <c r="X15" s="86"/>
      <c r="Y15" s="86"/>
      <c r="Z15" s="86"/>
      <c r="AA15" s="84">
        <f t="shared" si="1"/>
        <v>0</v>
      </c>
      <c r="AB15" s="85"/>
      <c r="AC15" s="86"/>
      <c r="AD15" s="86"/>
      <c r="AE15" s="86"/>
      <c r="AF15" s="87"/>
      <c r="AG15" s="119"/>
      <c r="AH15" s="120"/>
      <c r="AI15" s="120"/>
      <c r="AJ15" s="120"/>
      <c r="AK15" s="120"/>
      <c r="AL15" s="68">
        <f t="shared" si="2"/>
        <v>0</v>
      </c>
      <c r="AM15" s="75">
        <f t="shared" si="3"/>
        <v>0</v>
      </c>
    </row>
    <row r="16" spans="2:39" x14ac:dyDescent="0.2">
      <c r="B16" s="36" t="s">
        <v>62</v>
      </c>
      <c r="C16" s="36" t="s">
        <v>33</v>
      </c>
      <c r="D16" s="66">
        <v>1</v>
      </c>
      <c r="E16" s="73">
        <f>VLOOKUP(B16,Tulokset!$B$5:$D$34,3,FALSE)</f>
        <v>0</v>
      </c>
      <c r="F16" s="72"/>
      <c r="G16" s="66"/>
      <c r="H16" s="66"/>
      <c r="I16" s="66"/>
      <c r="J16" s="73"/>
      <c r="K16" s="72"/>
      <c r="L16" s="66"/>
      <c r="M16" s="66"/>
      <c r="N16" s="66"/>
      <c r="O16" s="66"/>
      <c r="P16" s="71">
        <f t="shared" si="0"/>
        <v>0</v>
      </c>
      <c r="Q16" s="70"/>
      <c r="R16" s="69"/>
      <c r="S16" s="69"/>
      <c r="T16" s="69"/>
      <c r="U16" s="74"/>
      <c r="V16" s="70"/>
      <c r="W16" s="69"/>
      <c r="X16" s="69"/>
      <c r="Y16" s="69"/>
      <c r="Z16" s="69"/>
      <c r="AA16" s="71">
        <f t="shared" si="1"/>
        <v>0</v>
      </c>
      <c r="AB16" s="70"/>
      <c r="AC16" s="69"/>
      <c r="AD16" s="69"/>
      <c r="AE16" s="69"/>
      <c r="AF16" s="74"/>
      <c r="AG16" s="130"/>
      <c r="AH16" s="69"/>
      <c r="AI16" s="69"/>
      <c r="AJ16" s="69"/>
      <c r="AK16" s="69"/>
      <c r="AL16" s="68">
        <f t="shared" si="2"/>
        <v>0</v>
      </c>
      <c r="AM16" s="75">
        <f t="shared" si="3"/>
        <v>0</v>
      </c>
    </row>
    <row r="17" spans="2:39" x14ac:dyDescent="0.2">
      <c r="B17" s="36" t="s">
        <v>63</v>
      </c>
      <c r="C17" s="36"/>
      <c r="D17" s="66">
        <v>2</v>
      </c>
      <c r="E17" s="73">
        <f>VLOOKUP(B17,Tulokset!$B$5:$D$34,3,FALSE)</f>
        <v>0</v>
      </c>
      <c r="F17" s="72"/>
      <c r="G17" s="66"/>
      <c r="H17" s="66"/>
      <c r="I17" s="66"/>
      <c r="J17" s="73"/>
      <c r="K17" s="72"/>
      <c r="L17" s="66"/>
      <c r="M17" s="66"/>
      <c r="N17" s="66"/>
      <c r="O17" s="66"/>
      <c r="P17" s="71">
        <f t="shared" si="0"/>
        <v>0</v>
      </c>
      <c r="Q17" s="70"/>
      <c r="R17" s="69"/>
      <c r="S17" s="69"/>
      <c r="T17" s="69"/>
      <c r="U17" s="74"/>
      <c r="V17" s="70"/>
      <c r="W17" s="69"/>
      <c r="X17" s="69"/>
      <c r="Y17" s="69"/>
      <c r="Z17" s="69"/>
      <c r="AA17" s="71">
        <f t="shared" si="1"/>
        <v>0</v>
      </c>
      <c r="AB17" s="70"/>
      <c r="AC17" s="69"/>
      <c r="AD17" s="69"/>
      <c r="AE17" s="69"/>
      <c r="AF17" s="74"/>
      <c r="AG17" s="130"/>
      <c r="AH17" s="69"/>
      <c r="AI17" s="69"/>
      <c r="AJ17" s="69"/>
      <c r="AK17" s="69"/>
      <c r="AL17" s="68">
        <f t="shared" si="2"/>
        <v>0</v>
      </c>
      <c r="AM17" s="75">
        <f t="shared" si="3"/>
        <v>0</v>
      </c>
    </row>
    <row r="18" spans="2:39" x14ac:dyDescent="0.2">
      <c r="B18" s="36" t="s">
        <v>64</v>
      </c>
      <c r="C18" s="36"/>
      <c r="D18" s="66">
        <v>3</v>
      </c>
      <c r="E18" s="73">
        <f>VLOOKUP(B18,Tulokset!$B$5:$D$34,3,FALSE)</f>
        <v>0</v>
      </c>
      <c r="F18" s="72"/>
      <c r="G18" s="66"/>
      <c r="H18" s="66"/>
      <c r="I18" s="66"/>
      <c r="J18" s="73"/>
      <c r="K18" s="72"/>
      <c r="L18" s="66"/>
      <c r="M18" s="66"/>
      <c r="N18" s="66"/>
      <c r="O18" s="66"/>
      <c r="P18" s="71">
        <f t="shared" si="0"/>
        <v>0</v>
      </c>
      <c r="Q18" s="70"/>
      <c r="R18" s="69"/>
      <c r="S18" s="69"/>
      <c r="T18" s="69"/>
      <c r="U18" s="74"/>
      <c r="V18" s="70"/>
      <c r="W18" s="69"/>
      <c r="X18" s="69"/>
      <c r="Y18" s="69"/>
      <c r="Z18" s="69"/>
      <c r="AA18" s="71">
        <f>SUM(Q18:Z18)</f>
        <v>0</v>
      </c>
      <c r="AB18" s="70"/>
      <c r="AC18" s="69"/>
      <c r="AD18" s="69"/>
      <c r="AE18" s="69"/>
      <c r="AF18" s="74"/>
      <c r="AG18" s="130"/>
      <c r="AH18" s="69"/>
      <c r="AI18" s="69"/>
      <c r="AJ18" s="69"/>
      <c r="AK18" s="69"/>
      <c r="AL18" s="68">
        <f t="shared" si="2"/>
        <v>0</v>
      </c>
      <c r="AM18" s="75">
        <f t="shared" si="3"/>
        <v>0</v>
      </c>
    </row>
    <row r="19" spans="2:39" x14ac:dyDescent="0.2">
      <c r="B19" s="36" t="s">
        <v>65</v>
      </c>
      <c r="C19" s="36"/>
      <c r="D19" s="66">
        <v>4</v>
      </c>
      <c r="E19" s="73" t="str">
        <f>VLOOKUP(B19,Tulokset!$B$5:$D$34,3,FALSE)</f>
        <v>Ville-Matti Hurskainen</v>
      </c>
      <c r="F19" s="72"/>
      <c r="G19" s="66"/>
      <c r="H19" s="66"/>
      <c r="I19" s="66"/>
      <c r="J19" s="73"/>
      <c r="K19" s="72"/>
      <c r="L19" s="66"/>
      <c r="M19" s="66"/>
      <c r="N19" s="66"/>
      <c r="O19" s="66"/>
      <c r="P19" s="71">
        <f t="shared" si="0"/>
        <v>0</v>
      </c>
      <c r="Q19" s="70"/>
      <c r="R19" s="69"/>
      <c r="S19" s="69"/>
      <c r="T19" s="69"/>
      <c r="U19" s="74"/>
      <c r="V19" s="70"/>
      <c r="W19" s="69"/>
      <c r="X19" s="69"/>
      <c r="Y19" s="69"/>
      <c r="Z19" s="69"/>
      <c r="AA19" s="71">
        <f t="shared" si="1"/>
        <v>0</v>
      </c>
      <c r="AB19" s="70"/>
      <c r="AC19" s="69"/>
      <c r="AD19" s="69"/>
      <c r="AE19" s="69"/>
      <c r="AF19" s="74"/>
      <c r="AG19" s="130"/>
      <c r="AH19" s="69"/>
      <c r="AI19" s="69"/>
      <c r="AJ19" s="69"/>
      <c r="AK19" s="69"/>
      <c r="AL19" s="68">
        <f t="shared" si="2"/>
        <v>0</v>
      </c>
      <c r="AM19" s="75">
        <f t="shared" si="3"/>
        <v>0</v>
      </c>
    </row>
    <row r="20" spans="2:39" x14ac:dyDescent="0.2">
      <c r="B20" s="36" t="s">
        <v>66</v>
      </c>
      <c r="C20" s="36"/>
      <c r="D20" s="66">
        <v>5</v>
      </c>
      <c r="E20" s="73">
        <f>VLOOKUP(B20,Tulokset!$B$5:$D$34,3,FALSE)</f>
        <v>0</v>
      </c>
      <c r="F20" s="72"/>
      <c r="G20" s="66"/>
      <c r="H20" s="66"/>
      <c r="I20" s="66"/>
      <c r="J20" s="73"/>
      <c r="K20" s="72"/>
      <c r="L20" s="66"/>
      <c r="M20" s="66"/>
      <c r="N20" s="66"/>
      <c r="O20" s="66"/>
      <c r="P20" s="71">
        <f t="shared" si="0"/>
        <v>0</v>
      </c>
      <c r="Q20" s="70"/>
      <c r="R20" s="69"/>
      <c r="S20" s="69"/>
      <c r="T20" s="69"/>
      <c r="U20" s="74"/>
      <c r="V20" s="70"/>
      <c r="W20" s="69"/>
      <c r="X20" s="69"/>
      <c r="Y20" s="69"/>
      <c r="Z20" s="69"/>
      <c r="AA20" s="71">
        <f t="shared" si="1"/>
        <v>0</v>
      </c>
      <c r="AB20" s="70"/>
      <c r="AC20" s="69"/>
      <c r="AD20" s="69"/>
      <c r="AE20" s="69"/>
      <c r="AF20" s="74"/>
      <c r="AG20" s="130"/>
      <c r="AH20" s="69"/>
      <c r="AI20" s="69"/>
      <c r="AJ20" s="69"/>
      <c r="AK20" s="69"/>
      <c r="AL20" s="68">
        <f t="shared" si="2"/>
        <v>0</v>
      </c>
      <c r="AM20" s="75">
        <f t="shared" si="3"/>
        <v>0</v>
      </c>
    </row>
    <row r="21" spans="2:39" x14ac:dyDescent="0.2">
      <c r="B21" s="36" t="s">
        <v>67</v>
      </c>
      <c r="C21" s="36"/>
      <c r="D21" s="66">
        <v>6</v>
      </c>
      <c r="E21" s="73" t="str">
        <f>VLOOKUP(B21,Tulokset!$B$5:$D$34,3,FALSE)</f>
        <v>Leena Rågback</v>
      </c>
      <c r="F21" s="72"/>
      <c r="G21" s="66"/>
      <c r="H21" s="66"/>
      <c r="I21" s="66"/>
      <c r="J21" s="73"/>
      <c r="K21" s="72"/>
      <c r="L21" s="66"/>
      <c r="M21" s="66"/>
      <c r="N21" s="66"/>
      <c r="O21" s="66"/>
      <c r="P21" s="71">
        <f t="shared" si="0"/>
        <v>0</v>
      </c>
      <c r="Q21" s="70"/>
      <c r="R21" s="69"/>
      <c r="S21" s="69"/>
      <c r="T21" s="69"/>
      <c r="U21" s="74"/>
      <c r="V21" s="70"/>
      <c r="W21" s="69"/>
      <c r="X21" s="69"/>
      <c r="Y21" s="69"/>
      <c r="Z21" s="69"/>
      <c r="AA21" s="71">
        <f>SUM(Q21:Z21)</f>
        <v>0</v>
      </c>
      <c r="AB21" s="70"/>
      <c r="AC21" s="69"/>
      <c r="AD21" s="69"/>
      <c r="AE21" s="69"/>
      <c r="AF21" s="74"/>
      <c r="AG21" s="130"/>
      <c r="AH21" s="69"/>
      <c r="AI21" s="69"/>
      <c r="AJ21" s="69"/>
      <c r="AK21" s="69"/>
      <c r="AL21" s="68">
        <f t="shared" si="2"/>
        <v>0</v>
      </c>
      <c r="AM21" s="75">
        <f t="shared" si="3"/>
        <v>0</v>
      </c>
    </row>
    <row r="22" spans="2:39" x14ac:dyDescent="0.2">
      <c r="B22" s="36" t="s">
        <v>68</v>
      </c>
      <c r="C22" s="36"/>
      <c r="D22" s="66">
        <v>7</v>
      </c>
      <c r="E22" s="73">
        <f>VLOOKUP(B22,Tulokset!$B$5:$D$34,3,FALSE)</f>
        <v>0</v>
      </c>
      <c r="F22" s="72"/>
      <c r="G22" s="66"/>
      <c r="H22" s="66"/>
      <c r="I22" s="66"/>
      <c r="J22" s="73"/>
      <c r="K22" s="72"/>
      <c r="L22" s="66"/>
      <c r="M22" s="66"/>
      <c r="N22" s="66"/>
      <c r="O22" s="66"/>
      <c r="P22" s="71">
        <f t="shared" si="0"/>
        <v>0</v>
      </c>
      <c r="Q22" s="70"/>
      <c r="R22" s="69"/>
      <c r="S22" s="69"/>
      <c r="T22" s="69"/>
      <c r="U22" s="74"/>
      <c r="V22" s="70"/>
      <c r="W22" s="69"/>
      <c r="X22" s="69"/>
      <c r="Y22" s="69"/>
      <c r="Z22" s="69"/>
      <c r="AA22" s="71">
        <f t="shared" si="1"/>
        <v>0</v>
      </c>
      <c r="AB22" s="70"/>
      <c r="AC22" s="69"/>
      <c r="AD22" s="69"/>
      <c r="AE22" s="69"/>
      <c r="AF22" s="74"/>
      <c r="AG22" s="130"/>
      <c r="AH22" s="69"/>
      <c r="AI22" s="69"/>
      <c r="AJ22" s="69"/>
      <c r="AK22" s="69"/>
      <c r="AL22" s="68">
        <f t="shared" si="2"/>
        <v>0</v>
      </c>
      <c r="AM22" s="75">
        <f t="shared" si="3"/>
        <v>0</v>
      </c>
    </row>
    <row r="23" spans="2:39" x14ac:dyDescent="0.2">
      <c r="B23" s="36" t="s">
        <v>69</v>
      </c>
      <c r="C23" s="36"/>
      <c r="D23" s="66">
        <v>8</v>
      </c>
      <c r="E23" s="73">
        <f>VLOOKUP(B23,Tulokset!$B$5:$D$34,3,FALSE)</f>
        <v>0</v>
      </c>
      <c r="F23" s="72"/>
      <c r="G23" s="66"/>
      <c r="H23" s="66"/>
      <c r="I23" s="66"/>
      <c r="J23" s="73"/>
      <c r="K23" s="72"/>
      <c r="L23" s="66"/>
      <c r="M23" s="66"/>
      <c r="N23" s="66"/>
      <c r="O23" s="66"/>
      <c r="P23" s="71">
        <f t="shared" si="0"/>
        <v>0</v>
      </c>
      <c r="Q23" s="70"/>
      <c r="R23" s="69"/>
      <c r="S23" s="69"/>
      <c r="T23" s="69"/>
      <c r="U23" s="74"/>
      <c r="V23" s="70"/>
      <c r="W23" s="69"/>
      <c r="X23" s="69"/>
      <c r="Y23" s="69"/>
      <c r="Z23" s="69"/>
      <c r="AA23" s="71">
        <f t="shared" si="1"/>
        <v>0</v>
      </c>
      <c r="AB23" s="70"/>
      <c r="AC23" s="69"/>
      <c r="AD23" s="69"/>
      <c r="AE23" s="69"/>
      <c r="AF23" s="74"/>
      <c r="AG23" s="130"/>
      <c r="AH23" s="69"/>
      <c r="AI23" s="69"/>
      <c r="AJ23" s="69"/>
      <c r="AK23" s="69"/>
      <c r="AL23" s="68">
        <f t="shared" si="2"/>
        <v>0</v>
      </c>
      <c r="AM23" s="75">
        <f t="shared" si="3"/>
        <v>0</v>
      </c>
    </row>
    <row r="24" spans="2:39" x14ac:dyDescent="0.2">
      <c r="B24" s="36" t="s">
        <v>70</v>
      </c>
      <c r="C24" s="36"/>
      <c r="D24" s="66">
        <v>9</v>
      </c>
      <c r="E24" s="73" t="str">
        <f>VLOOKUP(B24,Tulokset!$B$5:$D$34,3,FALSE)</f>
        <v>Jari Rockas</v>
      </c>
      <c r="F24" s="72"/>
      <c r="G24" s="66"/>
      <c r="H24" s="66"/>
      <c r="I24" s="66"/>
      <c r="J24" s="73"/>
      <c r="K24" s="72"/>
      <c r="L24" s="66"/>
      <c r="M24" s="66"/>
      <c r="N24" s="66"/>
      <c r="O24" s="66"/>
      <c r="P24" s="71">
        <f t="shared" si="0"/>
        <v>0</v>
      </c>
      <c r="Q24" s="70"/>
      <c r="R24" s="69"/>
      <c r="S24" s="69"/>
      <c r="T24" s="69"/>
      <c r="U24" s="74"/>
      <c r="V24" s="70"/>
      <c r="W24" s="69"/>
      <c r="X24" s="69"/>
      <c r="Y24" s="69"/>
      <c r="Z24" s="69"/>
      <c r="AA24" s="71">
        <f t="shared" si="1"/>
        <v>0</v>
      </c>
      <c r="AB24" s="70"/>
      <c r="AC24" s="69"/>
      <c r="AD24" s="69"/>
      <c r="AE24" s="69"/>
      <c r="AF24" s="74"/>
      <c r="AG24" s="130"/>
      <c r="AH24" s="69"/>
      <c r="AI24" s="69"/>
      <c r="AJ24" s="69"/>
      <c r="AK24" s="69"/>
      <c r="AL24" s="68">
        <f t="shared" si="2"/>
        <v>0</v>
      </c>
      <c r="AM24" s="75">
        <f t="shared" si="3"/>
        <v>0</v>
      </c>
    </row>
    <row r="25" spans="2:39" x14ac:dyDescent="0.2">
      <c r="B25" s="36" t="s">
        <v>71</v>
      </c>
      <c r="C25" s="36"/>
      <c r="D25" s="66">
        <v>10</v>
      </c>
      <c r="E25" s="73">
        <f>VLOOKUP(B25,Tulokset!$B$5:$D$34,3,FALSE)</f>
        <v>0</v>
      </c>
      <c r="F25" s="72"/>
      <c r="G25" s="66"/>
      <c r="H25" s="66"/>
      <c r="I25" s="66"/>
      <c r="J25" s="73"/>
      <c r="K25" s="72"/>
      <c r="L25" s="66"/>
      <c r="M25" s="66"/>
      <c r="N25" s="66"/>
      <c r="O25" s="66"/>
      <c r="P25" s="71">
        <f t="shared" si="0"/>
        <v>0</v>
      </c>
      <c r="Q25" s="70"/>
      <c r="R25" s="69"/>
      <c r="S25" s="69"/>
      <c r="T25" s="69"/>
      <c r="U25" s="74"/>
      <c r="V25" s="70"/>
      <c r="W25" s="69"/>
      <c r="X25" s="69"/>
      <c r="Y25" s="69"/>
      <c r="Z25" s="69"/>
      <c r="AA25" s="71">
        <f t="shared" si="1"/>
        <v>0</v>
      </c>
      <c r="AB25" s="70"/>
      <c r="AC25" s="69"/>
      <c r="AD25" s="69"/>
      <c r="AE25" s="69"/>
      <c r="AF25" s="74"/>
      <c r="AG25" s="130"/>
      <c r="AH25" s="69"/>
      <c r="AI25" s="69"/>
      <c r="AJ25" s="69"/>
      <c r="AK25" s="69"/>
      <c r="AL25" s="68">
        <f t="shared" si="2"/>
        <v>0</v>
      </c>
      <c r="AM25" s="75">
        <f t="shared" si="3"/>
        <v>0</v>
      </c>
    </row>
    <row r="26" spans="2:39" x14ac:dyDescent="0.2">
      <c r="B26" s="13" t="s">
        <v>72</v>
      </c>
      <c r="C26" s="13" t="s">
        <v>34</v>
      </c>
      <c r="D26" s="82">
        <v>1</v>
      </c>
      <c r="E26" s="82">
        <f>VLOOKUP(B26,Tulokset!$B$5:$D$34,3,FALSE)</f>
        <v>0</v>
      </c>
      <c r="F26" s="83"/>
      <c r="G26" s="82"/>
      <c r="H26" s="82"/>
      <c r="I26" s="82"/>
      <c r="J26" s="82"/>
      <c r="K26" s="83"/>
      <c r="L26" s="82"/>
      <c r="M26" s="82"/>
      <c r="N26" s="82"/>
      <c r="O26" s="82"/>
      <c r="P26" s="84">
        <f t="shared" si="0"/>
        <v>0</v>
      </c>
      <c r="Q26" s="85"/>
      <c r="R26" s="86"/>
      <c r="S26" s="86"/>
      <c r="T26" s="86"/>
      <c r="U26" s="87"/>
      <c r="V26" s="85"/>
      <c r="W26" s="86"/>
      <c r="X26" s="86"/>
      <c r="Y26" s="86"/>
      <c r="Z26" s="86"/>
      <c r="AA26" s="84">
        <f t="shared" si="1"/>
        <v>0</v>
      </c>
      <c r="AB26" s="85"/>
      <c r="AC26" s="86"/>
      <c r="AD26" s="86"/>
      <c r="AE26" s="86"/>
      <c r="AF26" s="87"/>
      <c r="AG26" s="119"/>
      <c r="AH26" s="120"/>
      <c r="AI26" s="120"/>
      <c r="AJ26" s="120"/>
      <c r="AK26" s="120"/>
      <c r="AL26" s="68">
        <f t="shared" si="2"/>
        <v>0</v>
      </c>
      <c r="AM26" s="75">
        <f t="shared" si="3"/>
        <v>0</v>
      </c>
    </row>
    <row r="27" spans="2:39" x14ac:dyDescent="0.2">
      <c r="B27" s="13" t="s">
        <v>73</v>
      </c>
      <c r="C27" s="13"/>
      <c r="D27" s="82">
        <v>2</v>
      </c>
      <c r="E27" s="82">
        <f>VLOOKUP(B27,Tulokset!$B$5:$D$34,3,FALSE)</f>
        <v>0</v>
      </c>
      <c r="F27" s="83"/>
      <c r="G27" s="82"/>
      <c r="H27" s="82"/>
      <c r="I27" s="82"/>
      <c r="J27" s="82"/>
      <c r="K27" s="83"/>
      <c r="L27" s="82"/>
      <c r="M27" s="82"/>
      <c r="N27" s="82"/>
      <c r="O27" s="82"/>
      <c r="P27" s="84">
        <f t="shared" si="0"/>
        <v>0</v>
      </c>
      <c r="Q27" s="85"/>
      <c r="R27" s="86"/>
      <c r="S27" s="86"/>
      <c r="T27" s="86"/>
      <c r="U27" s="87"/>
      <c r="V27" s="85"/>
      <c r="W27" s="86"/>
      <c r="X27" s="86"/>
      <c r="Y27" s="86"/>
      <c r="Z27" s="86"/>
      <c r="AA27" s="84">
        <f t="shared" si="1"/>
        <v>0</v>
      </c>
      <c r="AB27" s="85"/>
      <c r="AC27" s="86"/>
      <c r="AD27" s="86"/>
      <c r="AE27" s="86"/>
      <c r="AF27" s="87"/>
      <c r="AG27" s="119"/>
      <c r="AH27" s="120"/>
      <c r="AI27" s="120"/>
      <c r="AJ27" s="120"/>
      <c r="AK27" s="120"/>
      <c r="AL27" s="68">
        <f t="shared" si="2"/>
        <v>0</v>
      </c>
      <c r="AM27" s="75">
        <f t="shared" si="3"/>
        <v>0</v>
      </c>
    </row>
    <row r="28" spans="2:39" x14ac:dyDescent="0.2">
      <c r="B28" s="13" t="s">
        <v>74</v>
      </c>
      <c r="C28" s="13"/>
      <c r="D28" s="82">
        <v>3</v>
      </c>
      <c r="E28" s="82">
        <f>VLOOKUP(B28,Tulokset!$B$5:$D$34,3,FALSE)</f>
        <v>0</v>
      </c>
      <c r="F28" s="83"/>
      <c r="G28" s="82"/>
      <c r="H28" s="82"/>
      <c r="I28" s="82"/>
      <c r="J28" s="82"/>
      <c r="K28" s="83"/>
      <c r="L28" s="82"/>
      <c r="M28" s="82"/>
      <c r="N28" s="82"/>
      <c r="O28" s="82"/>
      <c r="P28" s="84">
        <f t="shared" si="0"/>
        <v>0</v>
      </c>
      <c r="Q28" s="85"/>
      <c r="R28" s="86"/>
      <c r="S28" s="86"/>
      <c r="T28" s="86"/>
      <c r="U28" s="87"/>
      <c r="V28" s="85"/>
      <c r="W28" s="86"/>
      <c r="X28" s="86"/>
      <c r="Y28" s="86"/>
      <c r="Z28" s="86"/>
      <c r="AA28" s="84">
        <f t="shared" si="1"/>
        <v>0</v>
      </c>
      <c r="AB28" s="85"/>
      <c r="AC28" s="86"/>
      <c r="AD28" s="86"/>
      <c r="AE28" s="86"/>
      <c r="AF28" s="87"/>
      <c r="AG28" s="119"/>
      <c r="AH28" s="120"/>
      <c r="AI28" s="120"/>
      <c r="AJ28" s="120"/>
      <c r="AK28" s="120"/>
      <c r="AL28" s="68">
        <f t="shared" si="2"/>
        <v>0</v>
      </c>
      <c r="AM28" s="75">
        <f t="shared" si="3"/>
        <v>0</v>
      </c>
    </row>
    <row r="29" spans="2:39" x14ac:dyDescent="0.2">
      <c r="B29" s="13" t="s">
        <v>75</v>
      </c>
      <c r="C29" s="13"/>
      <c r="D29" s="82">
        <v>4</v>
      </c>
      <c r="E29" s="82">
        <f>VLOOKUP(B29,Tulokset!$B$5:$D$34,3,FALSE)</f>
        <v>0</v>
      </c>
      <c r="F29" s="83"/>
      <c r="G29" s="82"/>
      <c r="H29" s="82"/>
      <c r="I29" s="82"/>
      <c r="J29" s="82"/>
      <c r="K29" s="83"/>
      <c r="L29" s="82"/>
      <c r="M29" s="82"/>
      <c r="N29" s="82"/>
      <c r="O29" s="82"/>
      <c r="P29" s="84">
        <f t="shared" si="0"/>
        <v>0</v>
      </c>
      <c r="Q29" s="85"/>
      <c r="R29" s="86"/>
      <c r="S29" s="86"/>
      <c r="T29" s="86"/>
      <c r="U29" s="87"/>
      <c r="V29" s="85"/>
      <c r="W29" s="86"/>
      <c r="X29" s="86"/>
      <c r="Y29" s="86"/>
      <c r="Z29" s="86"/>
      <c r="AA29" s="84">
        <f t="shared" si="1"/>
        <v>0</v>
      </c>
      <c r="AB29" s="85"/>
      <c r="AC29" s="86"/>
      <c r="AD29" s="86"/>
      <c r="AE29" s="86"/>
      <c r="AF29" s="87"/>
      <c r="AG29" s="119"/>
      <c r="AH29" s="120"/>
      <c r="AI29" s="120"/>
      <c r="AJ29" s="120"/>
      <c r="AK29" s="120"/>
      <c r="AL29" s="68">
        <f t="shared" si="2"/>
        <v>0</v>
      </c>
      <c r="AM29" s="75">
        <f t="shared" si="3"/>
        <v>0</v>
      </c>
    </row>
    <row r="30" spans="2:39" x14ac:dyDescent="0.2">
      <c r="B30" s="13" t="s">
        <v>76</v>
      </c>
      <c r="C30" s="13"/>
      <c r="D30" s="82">
        <v>5</v>
      </c>
      <c r="E30" s="82">
        <f>VLOOKUP(B30,Tulokset!$B$5:$D$34,3,FALSE)</f>
        <v>0</v>
      </c>
      <c r="F30" s="83"/>
      <c r="G30" s="82"/>
      <c r="H30" s="82"/>
      <c r="I30" s="82"/>
      <c r="J30" s="82"/>
      <c r="K30" s="83"/>
      <c r="L30" s="82"/>
      <c r="M30" s="82"/>
      <c r="N30" s="82"/>
      <c r="O30" s="82"/>
      <c r="P30" s="84">
        <f t="shared" si="0"/>
        <v>0</v>
      </c>
      <c r="Q30" s="85"/>
      <c r="R30" s="86"/>
      <c r="S30" s="86"/>
      <c r="T30" s="86"/>
      <c r="U30" s="87"/>
      <c r="V30" s="85"/>
      <c r="W30" s="86"/>
      <c r="X30" s="86"/>
      <c r="Y30" s="86"/>
      <c r="Z30" s="86"/>
      <c r="AA30" s="84">
        <f t="shared" si="1"/>
        <v>0</v>
      </c>
      <c r="AB30" s="85"/>
      <c r="AC30" s="86"/>
      <c r="AD30" s="86"/>
      <c r="AE30" s="86"/>
      <c r="AF30" s="87"/>
      <c r="AG30" s="119"/>
      <c r="AH30" s="120"/>
      <c r="AI30" s="120"/>
      <c r="AJ30" s="120"/>
      <c r="AK30" s="120"/>
      <c r="AL30" s="68">
        <f t="shared" si="2"/>
        <v>0</v>
      </c>
      <c r="AM30" s="75">
        <f t="shared" si="3"/>
        <v>0</v>
      </c>
    </row>
    <row r="31" spans="2:39" x14ac:dyDescent="0.2">
      <c r="B31" s="13" t="s">
        <v>77</v>
      </c>
      <c r="C31" s="13"/>
      <c r="D31" s="82">
        <v>6</v>
      </c>
      <c r="E31" s="82">
        <f>VLOOKUP(B31,Tulokset!$B$5:$D$34,3,FALSE)</f>
        <v>0</v>
      </c>
      <c r="F31" s="83"/>
      <c r="G31" s="82"/>
      <c r="H31" s="82"/>
      <c r="I31" s="82"/>
      <c r="J31" s="82"/>
      <c r="K31" s="83"/>
      <c r="L31" s="82"/>
      <c r="M31" s="82"/>
      <c r="N31" s="82"/>
      <c r="O31" s="82"/>
      <c r="P31" s="84">
        <f t="shared" si="0"/>
        <v>0</v>
      </c>
      <c r="Q31" s="85"/>
      <c r="R31" s="86"/>
      <c r="S31" s="86"/>
      <c r="T31" s="86"/>
      <c r="U31" s="87"/>
      <c r="V31" s="85"/>
      <c r="W31" s="86"/>
      <c r="X31" s="86"/>
      <c r="Y31" s="86"/>
      <c r="Z31" s="86"/>
      <c r="AA31" s="84">
        <f t="shared" si="1"/>
        <v>0</v>
      </c>
      <c r="AB31" s="85"/>
      <c r="AC31" s="86"/>
      <c r="AD31" s="86"/>
      <c r="AE31" s="86"/>
      <c r="AF31" s="87"/>
      <c r="AG31" s="119"/>
      <c r="AH31" s="120"/>
      <c r="AI31" s="120"/>
      <c r="AJ31" s="120"/>
      <c r="AK31" s="120"/>
      <c r="AL31" s="68">
        <f t="shared" si="2"/>
        <v>0</v>
      </c>
      <c r="AM31" s="75">
        <f t="shared" si="3"/>
        <v>0</v>
      </c>
    </row>
    <row r="32" spans="2:39" x14ac:dyDescent="0.2">
      <c r="B32" s="13" t="s">
        <v>78</v>
      </c>
      <c r="C32" s="13"/>
      <c r="D32" s="82">
        <v>7</v>
      </c>
      <c r="E32" s="82">
        <f>VLOOKUP(B32,Tulokset!$B$5:$D$34,3,FALSE)</f>
        <v>0</v>
      </c>
      <c r="F32" s="83"/>
      <c r="G32" s="82"/>
      <c r="H32" s="82"/>
      <c r="I32" s="82"/>
      <c r="J32" s="82"/>
      <c r="K32" s="83"/>
      <c r="L32" s="82"/>
      <c r="M32" s="82"/>
      <c r="N32" s="82"/>
      <c r="O32" s="82"/>
      <c r="P32" s="84">
        <f t="shared" si="0"/>
        <v>0</v>
      </c>
      <c r="Q32" s="85"/>
      <c r="R32" s="86"/>
      <c r="S32" s="86"/>
      <c r="T32" s="86"/>
      <c r="U32" s="87"/>
      <c r="V32" s="85"/>
      <c r="W32" s="86"/>
      <c r="X32" s="86"/>
      <c r="Y32" s="86"/>
      <c r="Z32" s="86"/>
      <c r="AA32" s="84">
        <f t="shared" si="1"/>
        <v>0</v>
      </c>
      <c r="AB32" s="85"/>
      <c r="AC32" s="86"/>
      <c r="AD32" s="86"/>
      <c r="AE32" s="86"/>
      <c r="AF32" s="87"/>
      <c r="AG32" s="119"/>
      <c r="AH32" s="120"/>
      <c r="AI32" s="120"/>
      <c r="AJ32" s="120"/>
      <c r="AK32" s="120"/>
      <c r="AL32" s="68">
        <f t="shared" si="2"/>
        <v>0</v>
      </c>
      <c r="AM32" s="75">
        <f t="shared" si="3"/>
        <v>0</v>
      </c>
    </row>
    <row r="33" spans="2:39" x14ac:dyDescent="0.2">
      <c r="B33" s="13" t="s">
        <v>79</v>
      </c>
      <c r="C33" s="13"/>
      <c r="D33" s="82">
        <v>8</v>
      </c>
      <c r="E33" s="82">
        <f>VLOOKUP(B33,Tulokset!$B$5:$D$34,3,FALSE)</f>
        <v>0</v>
      </c>
      <c r="F33" s="83"/>
      <c r="G33" s="82"/>
      <c r="H33" s="82"/>
      <c r="I33" s="82"/>
      <c r="J33" s="82"/>
      <c r="K33" s="83"/>
      <c r="L33" s="82"/>
      <c r="M33" s="82"/>
      <c r="N33" s="82"/>
      <c r="O33" s="82"/>
      <c r="P33" s="84">
        <f t="shared" si="0"/>
        <v>0</v>
      </c>
      <c r="Q33" s="85"/>
      <c r="R33" s="86"/>
      <c r="S33" s="86"/>
      <c r="T33" s="86"/>
      <c r="U33" s="87"/>
      <c r="V33" s="85"/>
      <c r="W33" s="86"/>
      <c r="X33" s="86"/>
      <c r="Y33" s="86"/>
      <c r="Z33" s="86"/>
      <c r="AA33" s="84">
        <f t="shared" si="1"/>
        <v>0</v>
      </c>
      <c r="AB33" s="85"/>
      <c r="AC33" s="86"/>
      <c r="AD33" s="86"/>
      <c r="AE33" s="86"/>
      <c r="AF33" s="87"/>
      <c r="AG33" s="119"/>
      <c r="AH33" s="120"/>
      <c r="AI33" s="120"/>
      <c r="AJ33" s="120"/>
      <c r="AK33" s="120"/>
      <c r="AL33" s="68">
        <f t="shared" si="2"/>
        <v>0</v>
      </c>
      <c r="AM33" s="75">
        <f t="shared" si="3"/>
        <v>0</v>
      </c>
    </row>
    <row r="34" spans="2:39" x14ac:dyDescent="0.2">
      <c r="B34" s="13" t="s">
        <v>80</v>
      </c>
      <c r="C34" s="13"/>
      <c r="D34" s="82">
        <v>9</v>
      </c>
      <c r="E34" s="82">
        <f>VLOOKUP(B34,Tulokset!$B$5:$D$34,3,FALSE)</f>
        <v>0</v>
      </c>
      <c r="F34" s="83"/>
      <c r="G34" s="82"/>
      <c r="H34" s="82"/>
      <c r="I34" s="82"/>
      <c r="J34" s="82"/>
      <c r="K34" s="83"/>
      <c r="L34" s="82"/>
      <c r="M34" s="82"/>
      <c r="N34" s="82"/>
      <c r="O34" s="82"/>
      <c r="P34" s="84">
        <f t="shared" si="0"/>
        <v>0</v>
      </c>
      <c r="Q34" s="85"/>
      <c r="R34" s="86"/>
      <c r="S34" s="86"/>
      <c r="T34" s="86"/>
      <c r="U34" s="87"/>
      <c r="V34" s="85"/>
      <c r="W34" s="86"/>
      <c r="X34" s="86"/>
      <c r="Y34" s="86"/>
      <c r="Z34" s="86"/>
      <c r="AA34" s="84">
        <f t="shared" si="1"/>
        <v>0</v>
      </c>
      <c r="AB34" s="85"/>
      <c r="AC34" s="86"/>
      <c r="AD34" s="86"/>
      <c r="AE34" s="86"/>
      <c r="AF34" s="87"/>
      <c r="AG34" s="119"/>
      <c r="AH34" s="120"/>
      <c r="AI34" s="120"/>
      <c r="AJ34" s="120"/>
      <c r="AK34" s="120"/>
      <c r="AL34" s="68">
        <f t="shared" si="2"/>
        <v>0</v>
      </c>
      <c r="AM34" s="75">
        <f t="shared" si="3"/>
        <v>0</v>
      </c>
    </row>
    <row r="35" spans="2:39" ht="13.5" thickBot="1" x14ac:dyDescent="0.25">
      <c r="B35" s="14" t="s">
        <v>81</v>
      </c>
      <c r="C35" s="14"/>
      <c r="D35" s="88">
        <v>10</v>
      </c>
      <c r="E35" s="88">
        <f>VLOOKUP(B35,Tulokset!$B$5:$D$34,3,FALSE)</f>
        <v>0</v>
      </c>
      <c r="F35" s="89"/>
      <c r="G35" s="88"/>
      <c r="H35" s="88"/>
      <c r="I35" s="88"/>
      <c r="J35" s="88"/>
      <c r="K35" s="89"/>
      <c r="L35" s="88"/>
      <c r="M35" s="88"/>
      <c r="N35" s="88"/>
      <c r="O35" s="88"/>
      <c r="P35" s="90">
        <f t="shared" si="0"/>
        <v>0</v>
      </c>
      <c r="Q35" s="91"/>
      <c r="R35" s="92"/>
      <c r="S35" s="92"/>
      <c r="T35" s="92"/>
      <c r="U35" s="93"/>
      <c r="V35" s="91"/>
      <c r="W35" s="92"/>
      <c r="X35" s="92"/>
      <c r="Y35" s="92"/>
      <c r="Z35" s="92"/>
      <c r="AA35" s="90">
        <f t="shared" si="1"/>
        <v>0</v>
      </c>
      <c r="AB35" s="91"/>
      <c r="AC35" s="92"/>
      <c r="AD35" s="92"/>
      <c r="AE35" s="92"/>
      <c r="AF35" s="93"/>
      <c r="AG35" s="125"/>
      <c r="AH35" s="126"/>
      <c r="AI35" s="126"/>
      <c r="AJ35" s="126"/>
      <c r="AK35" s="126"/>
      <c r="AL35" s="131">
        <f t="shared" si="2"/>
        <v>0</v>
      </c>
      <c r="AM35" s="132">
        <f t="shared" si="3"/>
        <v>0</v>
      </c>
    </row>
  </sheetData>
  <mergeCells count="4">
    <mergeCell ref="AB5:AK5"/>
    <mergeCell ref="Q5:Z5"/>
    <mergeCell ref="F5:J5"/>
    <mergeCell ref="K5:O5"/>
  </mergeCells>
  <phoneticPr fontId="3" type="noConversion"/>
  <printOptions gridLines="1"/>
  <pageMargins left="0.23622047244094491" right="0.23622047244094491" top="0.94488188976377963" bottom="0.15748031496062992" header="0" footer="0"/>
  <pageSetup paperSize="9" scale="92" fitToHeight="0" orientation="landscape" horizontalDpi="4294967293" verticalDpi="4294967293" r:id="rId1"/>
  <headerFooter alignWithMargins="0"/>
  <ignoredErrors>
    <ignoredError sqref="P6:P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B8610-A9DE-44D6-B089-7068DD9313BD}">
  <dimension ref="B2:R48"/>
  <sheetViews>
    <sheetView showGridLines="0" showZeros="0" workbookViewId="0">
      <selection activeCell="D2" sqref="D2:K34"/>
    </sheetView>
  </sheetViews>
  <sheetFormatPr defaultRowHeight="12.75" outlineLevelRow="1" x14ac:dyDescent="0.2"/>
  <cols>
    <col min="2" max="2" width="6.140625" customWidth="1"/>
    <col min="3" max="3" width="8.42578125" bestFit="1" customWidth="1"/>
    <col min="4" max="4" width="22" bestFit="1" customWidth="1"/>
    <col min="5" max="5" width="25.140625" bestFit="1" customWidth="1"/>
    <col min="6" max="6" width="11.42578125" bestFit="1" customWidth="1"/>
    <col min="7" max="7" width="10.28515625" bestFit="1" customWidth="1"/>
    <col min="8" max="8" width="10.42578125" hidden="1" customWidth="1"/>
    <col min="9" max="9" width="8.140625" bestFit="1" customWidth="1"/>
    <col min="10" max="10" width="7.5703125" customWidth="1"/>
    <col min="11" max="11" width="10.140625" bestFit="1" customWidth="1"/>
    <col min="12" max="12" width="5.140625" bestFit="1" customWidth="1"/>
    <col min="15" max="15" width="15.42578125" bestFit="1" customWidth="1"/>
    <col min="16" max="16" width="19.85546875" bestFit="1" customWidth="1"/>
    <col min="17" max="17" width="19.7109375" customWidth="1"/>
  </cols>
  <sheetData>
    <row r="2" spans="2:16" ht="15.75" x14ac:dyDescent="0.2">
      <c r="B2" s="1"/>
      <c r="D2" s="133" t="s">
        <v>97</v>
      </c>
      <c r="E2" s="133"/>
      <c r="F2" s="133"/>
      <c r="G2" s="133"/>
      <c r="H2" s="135"/>
      <c r="I2" s="135"/>
      <c r="J2" s="135"/>
    </row>
    <row r="3" spans="2:16" ht="16.5" thickBot="1" x14ac:dyDescent="0.3">
      <c r="B3" s="1"/>
      <c r="D3" s="2"/>
      <c r="E3" s="2"/>
      <c r="F3" s="2"/>
      <c r="G3" s="2"/>
      <c r="H3" s="2"/>
      <c r="I3" s="2"/>
      <c r="J3" s="15"/>
      <c r="K3" s="15"/>
      <c r="L3" s="15"/>
    </row>
    <row r="4" spans="2:16" ht="15.75" x14ac:dyDescent="0.25">
      <c r="B4" s="31" t="s">
        <v>51</v>
      </c>
      <c r="C4" s="31" t="s">
        <v>49</v>
      </c>
      <c r="D4" s="51" t="s">
        <v>0</v>
      </c>
      <c r="E4" s="52" t="s">
        <v>1</v>
      </c>
      <c r="F4" s="8" t="s">
        <v>2</v>
      </c>
      <c r="G4" s="8" t="s">
        <v>3</v>
      </c>
      <c r="H4" s="8" t="s">
        <v>4</v>
      </c>
      <c r="I4" s="20" t="s">
        <v>5</v>
      </c>
      <c r="J4" s="8" t="s">
        <v>45</v>
      </c>
      <c r="K4" s="23" t="s">
        <v>26</v>
      </c>
      <c r="O4" s="15" t="s">
        <v>82</v>
      </c>
    </row>
    <row r="5" spans="2:16" ht="15.75" customHeight="1" x14ac:dyDescent="0.25">
      <c r="B5" s="29" t="s">
        <v>52</v>
      </c>
      <c r="C5" s="29">
        <f t="shared" ref="C5:C34" si="0">_xlfn.RANK.EQ(I5,I$5:I$34,0)</f>
        <v>1</v>
      </c>
      <c r="D5" s="46"/>
      <c r="E5" s="47"/>
      <c r="F5" s="33">
        <f>'Laskenta vapaa'!P6</f>
        <v>0</v>
      </c>
      <c r="G5" s="33">
        <f>'Laskenta vapaa'!AA6</f>
        <v>0</v>
      </c>
      <c r="H5" s="33">
        <f>'Laskenta vapaa'!AL6</f>
        <v>0</v>
      </c>
      <c r="I5" s="21">
        <f t="shared" ref="I5:I34" si="1">SUM(F5:H5)</f>
        <v>0</v>
      </c>
      <c r="J5" s="24" t="s">
        <v>46</v>
      </c>
      <c r="K5" s="25">
        <v>1</v>
      </c>
    </row>
    <row r="6" spans="2:16" ht="15.75" customHeight="1" x14ac:dyDescent="0.25">
      <c r="B6" s="29" t="s">
        <v>53</v>
      </c>
      <c r="C6" s="29">
        <f t="shared" si="0"/>
        <v>1</v>
      </c>
      <c r="D6" s="46"/>
      <c r="E6" s="47"/>
      <c r="F6" s="33">
        <f>'Laskenta vapaa'!P7</f>
        <v>0</v>
      </c>
      <c r="G6" s="33">
        <f>'Laskenta vapaa'!AA7</f>
        <v>0</v>
      </c>
      <c r="H6" s="33">
        <f>'Laskenta vapaa'!AL15</f>
        <v>0</v>
      </c>
      <c r="I6" s="21">
        <f t="shared" si="1"/>
        <v>0</v>
      </c>
      <c r="J6" s="24" t="s">
        <v>46</v>
      </c>
      <c r="K6" s="25">
        <v>2</v>
      </c>
      <c r="O6" t="s">
        <v>41</v>
      </c>
      <c r="P6" t="s">
        <v>21</v>
      </c>
    </row>
    <row r="7" spans="2:16" ht="15.75" customHeight="1" x14ac:dyDescent="0.25">
      <c r="B7" s="29" t="s">
        <v>54</v>
      </c>
      <c r="C7" s="29">
        <f t="shared" si="0"/>
        <v>1</v>
      </c>
      <c r="D7" s="46"/>
      <c r="E7" s="47"/>
      <c r="F7" s="33">
        <f>'Laskenta vapaa'!P8</f>
        <v>0</v>
      </c>
      <c r="G7" s="33">
        <f>'Laskenta vapaa'!AA8</f>
        <v>0</v>
      </c>
      <c r="H7" s="33">
        <f>'Laskenta vapaa'!AL7</f>
        <v>0</v>
      </c>
      <c r="I7" s="21">
        <f t="shared" si="1"/>
        <v>0</v>
      </c>
      <c r="J7" s="24" t="s">
        <v>46</v>
      </c>
      <c r="K7" s="25">
        <v>3</v>
      </c>
      <c r="L7" s="15"/>
      <c r="O7" t="s">
        <v>16</v>
      </c>
      <c r="P7" t="s">
        <v>17</v>
      </c>
    </row>
    <row r="8" spans="2:16" ht="15.75" customHeight="1" x14ac:dyDescent="0.25">
      <c r="B8" s="29" t="s">
        <v>55</v>
      </c>
      <c r="C8" s="29">
        <f t="shared" si="0"/>
        <v>1</v>
      </c>
      <c r="D8" s="46"/>
      <c r="E8" s="47"/>
      <c r="F8" s="33">
        <f>'Laskenta vapaa'!P9</f>
        <v>0</v>
      </c>
      <c r="G8" s="33">
        <f>'Laskenta vapaa'!AA9</f>
        <v>0</v>
      </c>
      <c r="H8" s="33">
        <f>'Laskenta vapaa'!AL8</f>
        <v>0</v>
      </c>
      <c r="I8" s="21">
        <f t="shared" si="1"/>
        <v>0</v>
      </c>
      <c r="J8" s="24" t="s">
        <v>46</v>
      </c>
      <c r="K8" s="25">
        <v>4</v>
      </c>
      <c r="O8" t="s">
        <v>39</v>
      </c>
      <c r="P8" t="s">
        <v>19</v>
      </c>
    </row>
    <row r="9" spans="2:16" ht="15.75" customHeight="1" x14ac:dyDescent="0.25">
      <c r="B9" s="29" t="s">
        <v>56</v>
      </c>
      <c r="C9" s="29">
        <f t="shared" si="0"/>
        <v>1</v>
      </c>
      <c r="D9" s="46"/>
      <c r="E9" s="47"/>
      <c r="F9" s="33">
        <f>'Laskenta vapaa'!P10</f>
        <v>0</v>
      </c>
      <c r="G9" s="33">
        <f>'Laskenta vapaa'!AA10</f>
        <v>0</v>
      </c>
      <c r="H9" s="33">
        <f>'Laskenta vapaa'!AL9</f>
        <v>0</v>
      </c>
      <c r="I9" s="21">
        <f t="shared" si="1"/>
        <v>0</v>
      </c>
      <c r="J9" s="24" t="s">
        <v>46</v>
      </c>
      <c r="K9" s="25">
        <v>5</v>
      </c>
      <c r="O9" t="s">
        <v>88</v>
      </c>
      <c r="P9" t="s">
        <v>19</v>
      </c>
    </row>
    <row r="10" spans="2:16" ht="15.75" customHeight="1" x14ac:dyDescent="0.25">
      <c r="B10" s="29" t="s">
        <v>57</v>
      </c>
      <c r="C10" s="29">
        <f t="shared" si="0"/>
        <v>1</v>
      </c>
      <c r="D10" s="46"/>
      <c r="E10" s="47"/>
      <c r="F10" s="33">
        <f>'Laskenta vapaa'!P11</f>
        <v>0</v>
      </c>
      <c r="G10" s="33">
        <f>'Laskenta vapaa'!AA11</f>
        <v>0</v>
      </c>
      <c r="H10" s="33">
        <f>'Laskenta vapaa'!AL10</f>
        <v>0</v>
      </c>
      <c r="I10" s="21">
        <f t="shared" si="1"/>
        <v>0</v>
      </c>
      <c r="J10" s="24" t="s">
        <v>46</v>
      </c>
      <c r="K10" s="25">
        <v>6</v>
      </c>
      <c r="O10" t="s">
        <v>89</v>
      </c>
      <c r="P10" t="s">
        <v>19</v>
      </c>
    </row>
    <row r="11" spans="2:16" ht="15.75" customHeight="1" x14ac:dyDescent="0.25">
      <c r="B11" s="29" t="s">
        <v>58</v>
      </c>
      <c r="C11" s="29">
        <f t="shared" si="0"/>
        <v>1</v>
      </c>
      <c r="D11" s="46"/>
      <c r="E11" s="47"/>
      <c r="F11" s="33">
        <f>'Laskenta vapaa'!P12</f>
        <v>0</v>
      </c>
      <c r="G11" s="33">
        <f>'Laskenta vapaa'!AA12</f>
        <v>0</v>
      </c>
      <c r="H11" s="33">
        <f>'Laskenta vapaa'!AL11</f>
        <v>0</v>
      </c>
      <c r="I11" s="21">
        <f t="shared" si="1"/>
        <v>0</v>
      </c>
      <c r="J11" s="24" t="s">
        <v>46</v>
      </c>
      <c r="K11" s="25">
        <v>7</v>
      </c>
      <c r="O11" t="s">
        <v>83</v>
      </c>
      <c r="P11" t="s">
        <v>19</v>
      </c>
    </row>
    <row r="12" spans="2:16" ht="15.75" customHeight="1" x14ac:dyDescent="0.25">
      <c r="B12" s="29" t="s">
        <v>59</v>
      </c>
      <c r="C12" s="29">
        <f t="shared" si="0"/>
        <v>1</v>
      </c>
      <c r="D12" s="46"/>
      <c r="E12" s="47"/>
      <c r="F12" s="33">
        <f>'Laskenta vapaa'!P13</f>
        <v>0</v>
      </c>
      <c r="G12" s="33">
        <f>'Laskenta vapaa'!AA13</f>
        <v>0</v>
      </c>
      <c r="H12" s="33">
        <f>'Laskenta vapaa'!AL12</f>
        <v>0</v>
      </c>
      <c r="I12" s="21">
        <f t="shared" si="1"/>
        <v>0</v>
      </c>
      <c r="J12" s="24" t="s">
        <v>46</v>
      </c>
      <c r="K12" s="25">
        <v>8</v>
      </c>
      <c r="O12" t="s">
        <v>84</v>
      </c>
      <c r="P12" t="s">
        <v>19</v>
      </c>
    </row>
    <row r="13" spans="2:16" ht="15.75" customHeight="1" x14ac:dyDescent="0.25">
      <c r="B13" s="29" t="s">
        <v>60</v>
      </c>
      <c r="C13" s="29">
        <f t="shared" si="0"/>
        <v>1</v>
      </c>
      <c r="D13" s="46"/>
      <c r="E13" s="47"/>
      <c r="F13" s="33">
        <f>'Laskenta vapaa'!P14</f>
        <v>0</v>
      </c>
      <c r="G13" s="33">
        <f>'Laskenta vapaa'!AA14</f>
        <v>0</v>
      </c>
      <c r="H13" s="33">
        <f>'Laskenta vapaa'!AL13</f>
        <v>0</v>
      </c>
      <c r="I13" s="21">
        <f t="shared" si="1"/>
        <v>0</v>
      </c>
      <c r="J13" s="24" t="s">
        <v>46</v>
      </c>
      <c r="K13" s="25">
        <v>9</v>
      </c>
      <c r="O13" t="s">
        <v>23</v>
      </c>
      <c r="P13" t="s">
        <v>21</v>
      </c>
    </row>
    <row r="14" spans="2:16" ht="15.75" customHeight="1" thickBot="1" x14ac:dyDescent="0.3">
      <c r="B14" s="29" t="s">
        <v>61</v>
      </c>
      <c r="C14" s="29">
        <f t="shared" si="0"/>
        <v>1</v>
      </c>
      <c r="D14" s="46"/>
      <c r="E14" s="47"/>
      <c r="F14" s="33">
        <f>'Laskenta vapaa'!P15</f>
        <v>0</v>
      </c>
      <c r="G14" s="33">
        <f>'Laskenta vapaa'!AA15</f>
        <v>0</v>
      </c>
      <c r="H14" s="33">
        <f>'Laskenta vapaa'!AL14</f>
        <v>0</v>
      </c>
      <c r="I14" s="21">
        <f t="shared" si="1"/>
        <v>0</v>
      </c>
      <c r="J14" s="24" t="s">
        <v>46</v>
      </c>
      <c r="K14" s="27">
        <v>10</v>
      </c>
      <c r="O14" t="s">
        <v>18</v>
      </c>
      <c r="P14" t="s">
        <v>19</v>
      </c>
    </row>
    <row r="15" spans="2:16" ht="15.75" x14ac:dyDescent="0.25">
      <c r="B15" s="29" t="s">
        <v>62</v>
      </c>
      <c r="C15" s="29">
        <f t="shared" si="0"/>
        <v>1</v>
      </c>
      <c r="D15" s="46"/>
      <c r="E15" s="47"/>
      <c r="F15" s="33">
        <f>'Laskenta vapaa'!P16</f>
        <v>0</v>
      </c>
      <c r="G15" s="33">
        <f>'Laskenta vapaa'!AA16</f>
        <v>0</v>
      </c>
      <c r="H15" s="33">
        <f>'Laskenta vapaa'!AL16</f>
        <v>0</v>
      </c>
      <c r="I15" s="21">
        <f t="shared" si="1"/>
        <v>0</v>
      </c>
      <c r="J15" s="24" t="s">
        <v>47</v>
      </c>
      <c r="K15" s="25">
        <v>1</v>
      </c>
      <c r="O15" t="s">
        <v>35</v>
      </c>
      <c r="P15" t="s">
        <v>93</v>
      </c>
    </row>
    <row r="16" spans="2:16" ht="15.75" x14ac:dyDescent="0.25">
      <c r="B16" s="29" t="s">
        <v>63</v>
      </c>
      <c r="C16" s="29">
        <f t="shared" si="0"/>
        <v>1</v>
      </c>
      <c r="D16" s="46"/>
      <c r="E16" s="47"/>
      <c r="F16" s="33">
        <f>'Laskenta vapaa'!P17</f>
        <v>0</v>
      </c>
      <c r="G16" s="33">
        <f>'Laskenta vapaa'!AA17</f>
        <v>0</v>
      </c>
      <c r="H16" s="33">
        <f>'Laskenta vapaa'!AL25</f>
        <v>0</v>
      </c>
      <c r="I16" s="21">
        <f t="shared" si="1"/>
        <v>0</v>
      </c>
      <c r="J16" s="24" t="s">
        <v>47</v>
      </c>
      <c r="K16" s="25">
        <v>2</v>
      </c>
      <c r="O16" t="s">
        <v>40</v>
      </c>
      <c r="P16" t="s">
        <v>93</v>
      </c>
    </row>
    <row r="17" spans="2:18" ht="15.75" x14ac:dyDescent="0.25">
      <c r="B17" s="29" t="s">
        <v>64</v>
      </c>
      <c r="C17" s="29">
        <f t="shared" si="0"/>
        <v>1</v>
      </c>
      <c r="D17" s="46"/>
      <c r="E17" s="47"/>
      <c r="F17" s="33">
        <f>'Laskenta vapaa'!P18</f>
        <v>0</v>
      </c>
      <c r="G17" s="33">
        <f>'Laskenta vapaa'!AA18</f>
        <v>0</v>
      </c>
      <c r="H17" s="33">
        <f>'Laskenta vapaa'!AL17</f>
        <v>0</v>
      </c>
      <c r="I17" s="21">
        <f t="shared" si="1"/>
        <v>0</v>
      </c>
      <c r="J17" s="24" t="s">
        <v>47</v>
      </c>
      <c r="K17" s="25">
        <v>3</v>
      </c>
      <c r="O17" t="s">
        <v>25</v>
      </c>
      <c r="P17" t="s">
        <v>19</v>
      </c>
    </row>
    <row r="18" spans="2:18" ht="15.75" x14ac:dyDescent="0.25">
      <c r="B18" s="29" t="s">
        <v>65</v>
      </c>
      <c r="C18" s="29">
        <f t="shared" si="0"/>
        <v>1</v>
      </c>
      <c r="D18" s="46"/>
      <c r="E18" s="47"/>
      <c r="F18" s="33">
        <f>'Laskenta vapaa'!P19</f>
        <v>0</v>
      </c>
      <c r="G18" s="33">
        <f>'Laskenta vapaa'!AA19</f>
        <v>0</v>
      </c>
      <c r="H18" s="33">
        <f>'Laskenta vapaa'!AL18</f>
        <v>0</v>
      </c>
      <c r="I18" s="21">
        <f t="shared" si="1"/>
        <v>0</v>
      </c>
      <c r="J18" s="24" t="s">
        <v>47</v>
      </c>
      <c r="K18" s="25">
        <v>4</v>
      </c>
      <c r="O18" t="s">
        <v>38</v>
      </c>
      <c r="P18" t="s">
        <v>17</v>
      </c>
    </row>
    <row r="19" spans="2:18" ht="15.75" x14ac:dyDescent="0.25">
      <c r="B19" s="29" t="s">
        <v>66</v>
      </c>
      <c r="C19" s="29">
        <f t="shared" si="0"/>
        <v>1</v>
      </c>
      <c r="D19" s="46"/>
      <c r="E19" s="47"/>
      <c r="F19" s="33">
        <f>'Laskenta vapaa'!P20</f>
        <v>0</v>
      </c>
      <c r="G19" s="33">
        <f>'Laskenta vapaa'!AA20</f>
        <v>0</v>
      </c>
      <c r="H19" s="33">
        <f>'Laskenta vapaa'!AL19</f>
        <v>0</v>
      </c>
      <c r="I19" s="21">
        <f t="shared" si="1"/>
        <v>0</v>
      </c>
      <c r="J19" s="24" t="s">
        <v>47</v>
      </c>
      <c r="K19" s="25">
        <v>5</v>
      </c>
      <c r="O19" t="s">
        <v>90</v>
      </c>
      <c r="P19" s="45" t="s">
        <v>92</v>
      </c>
    </row>
    <row r="20" spans="2:18" ht="15.75" x14ac:dyDescent="0.25">
      <c r="B20" s="29" t="s">
        <v>67</v>
      </c>
      <c r="C20" s="29">
        <f t="shared" si="0"/>
        <v>1</v>
      </c>
      <c r="D20" s="46"/>
      <c r="E20" s="47"/>
      <c r="F20" s="33">
        <f>'Laskenta vapaa'!P21</f>
        <v>0</v>
      </c>
      <c r="G20" s="33">
        <f>'Laskenta vapaa'!AA21</f>
        <v>0</v>
      </c>
      <c r="H20" s="33">
        <f>'Laskenta vapaa'!AL20</f>
        <v>0</v>
      </c>
      <c r="I20" s="21">
        <f t="shared" si="1"/>
        <v>0</v>
      </c>
      <c r="J20" s="24" t="s">
        <v>47</v>
      </c>
      <c r="K20" s="25">
        <v>6</v>
      </c>
      <c r="M20" s="34"/>
      <c r="O20" t="s">
        <v>36</v>
      </c>
      <c r="P20" t="s">
        <v>19</v>
      </c>
    </row>
    <row r="21" spans="2:18" ht="15.75" x14ac:dyDescent="0.25">
      <c r="B21" s="29" t="s">
        <v>68</v>
      </c>
      <c r="C21" s="29">
        <f t="shared" si="0"/>
        <v>1</v>
      </c>
      <c r="D21" s="46"/>
      <c r="E21" s="47"/>
      <c r="F21" s="33">
        <f>'Laskenta vapaa'!P22</f>
        <v>0</v>
      </c>
      <c r="G21" s="33">
        <f>'Laskenta vapaa'!AA22</f>
        <v>0</v>
      </c>
      <c r="H21" s="33">
        <f>'Laskenta vapaa'!AL21</f>
        <v>0</v>
      </c>
      <c r="I21" s="21">
        <f t="shared" si="1"/>
        <v>0</v>
      </c>
      <c r="J21" s="24" t="s">
        <v>47</v>
      </c>
      <c r="K21" s="25">
        <v>7</v>
      </c>
      <c r="M21" s="16"/>
      <c r="O21" t="s">
        <v>87</v>
      </c>
      <c r="P21" t="s">
        <v>93</v>
      </c>
    </row>
    <row r="22" spans="2:18" ht="15.75" x14ac:dyDescent="0.25">
      <c r="B22" s="29" t="s">
        <v>69</v>
      </c>
      <c r="C22" s="29">
        <f t="shared" si="0"/>
        <v>1</v>
      </c>
      <c r="D22" s="46"/>
      <c r="E22" s="47"/>
      <c r="F22" s="33">
        <f>'Laskenta vapaa'!P23</f>
        <v>0</v>
      </c>
      <c r="G22" s="33">
        <f>'Laskenta vapaa'!AA23</f>
        <v>0</v>
      </c>
      <c r="H22" s="33">
        <f>'Laskenta vapaa'!AL22</f>
        <v>0</v>
      </c>
      <c r="I22" s="21">
        <f t="shared" si="1"/>
        <v>0</v>
      </c>
      <c r="J22" s="24" t="s">
        <v>47</v>
      </c>
      <c r="K22" s="25">
        <v>8</v>
      </c>
      <c r="M22" s="16"/>
      <c r="O22" t="s">
        <v>96</v>
      </c>
      <c r="P22" t="s">
        <v>21</v>
      </c>
    </row>
    <row r="23" spans="2:18" ht="15.75" x14ac:dyDescent="0.25">
      <c r="B23" s="29" t="s">
        <v>70</v>
      </c>
      <c r="C23" s="29">
        <f t="shared" si="0"/>
        <v>1</v>
      </c>
      <c r="D23" s="46"/>
      <c r="E23" s="47"/>
      <c r="F23" s="33">
        <f>'Laskenta vapaa'!P24</f>
        <v>0</v>
      </c>
      <c r="G23" s="33">
        <f>'Laskenta vapaa'!AA24</f>
        <v>0</v>
      </c>
      <c r="H23" s="33">
        <f>'Laskenta vapaa'!AL23</f>
        <v>0</v>
      </c>
      <c r="I23" s="21">
        <f t="shared" si="1"/>
        <v>0</v>
      </c>
      <c r="J23" s="24" t="s">
        <v>47</v>
      </c>
      <c r="K23" s="25">
        <v>9</v>
      </c>
      <c r="M23" s="16"/>
      <c r="O23" t="s">
        <v>20</v>
      </c>
      <c r="P23" t="s">
        <v>93</v>
      </c>
    </row>
    <row r="24" spans="2:18" ht="16.5" thickBot="1" x14ac:dyDescent="0.3">
      <c r="B24" s="29" t="s">
        <v>71</v>
      </c>
      <c r="C24" s="29">
        <f t="shared" si="0"/>
        <v>1</v>
      </c>
      <c r="D24" s="46"/>
      <c r="E24" s="47"/>
      <c r="F24" s="33">
        <f>'Laskenta vapaa'!P25</f>
        <v>0</v>
      </c>
      <c r="G24" s="33">
        <f>'Laskenta vapaa'!AA25</f>
        <v>0</v>
      </c>
      <c r="H24" s="33">
        <f>'Laskenta vapaa'!AL24</f>
        <v>0</v>
      </c>
      <c r="I24" s="21">
        <f t="shared" si="1"/>
        <v>0</v>
      </c>
      <c r="J24" s="24" t="s">
        <v>47</v>
      </c>
      <c r="K24" s="27">
        <v>10</v>
      </c>
      <c r="M24" s="16"/>
      <c r="O24" t="s">
        <v>95</v>
      </c>
      <c r="P24" t="s">
        <v>17</v>
      </c>
    </row>
    <row r="25" spans="2:18" ht="15.75" outlineLevel="1" x14ac:dyDescent="0.25">
      <c r="B25" s="29" t="s">
        <v>72</v>
      </c>
      <c r="C25" s="29">
        <f t="shared" si="0"/>
        <v>1</v>
      </c>
      <c r="D25" s="46"/>
      <c r="E25" s="47"/>
      <c r="F25" s="33">
        <f>'Laskenta vapaa'!P26</f>
        <v>0</v>
      </c>
      <c r="G25" s="33">
        <f>'Laskenta vapaa'!AA26</f>
        <v>0</v>
      </c>
      <c r="H25" s="33">
        <f>'Laskenta vapaa'!AL26</f>
        <v>0</v>
      </c>
      <c r="I25" s="21">
        <f t="shared" si="1"/>
        <v>0</v>
      </c>
      <c r="J25" s="24" t="s">
        <v>48</v>
      </c>
      <c r="K25" s="25">
        <v>1</v>
      </c>
      <c r="M25" s="2"/>
      <c r="O25" t="s">
        <v>94</v>
      </c>
      <c r="P25" t="s">
        <v>17</v>
      </c>
    </row>
    <row r="26" spans="2:18" ht="15.75" outlineLevel="1" x14ac:dyDescent="0.25">
      <c r="B26" s="29" t="s">
        <v>73</v>
      </c>
      <c r="C26" s="29">
        <f t="shared" si="0"/>
        <v>1</v>
      </c>
      <c r="D26" s="46"/>
      <c r="E26" s="47"/>
      <c r="F26" s="33">
        <f>'Laskenta vapaa'!P27</f>
        <v>0</v>
      </c>
      <c r="G26" s="33">
        <f>'Laskenta vapaa'!AA27</f>
        <v>0</v>
      </c>
      <c r="H26" s="33">
        <f>'Laskenta vapaa'!AL27</f>
        <v>0</v>
      </c>
      <c r="I26" s="21">
        <f t="shared" si="1"/>
        <v>0</v>
      </c>
      <c r="J26" s="24" t="s">
        <v>48</v>
      </c>
      <c r="K26" s="25">
        <v>2</v>
      </c>
      <c r="M26" s="2"/>
      <c r="O26" t="s">
        <v>91</v>
      </c>
      <c r="P26" s="45" t="s">
        <v>92</v>
      </c>
      <c r="R26" s="2"/>
    </row>
    <row r="27" spans="2:18" ht="15.75" outlineLevel="1" x14ac:dyDescent="0.25">
      <c r="B27" s="29" t="s">
        <v>74</v>
      </c>
      <c r="C27" s="29">
        <f t="shared" si="0"/>
        <v>1</v>
      </c>
      <c r="D27" s="46"/>
      <c r="E27" s="47"/>
      <c r="F27" s="33">
        <f>'Laskenta vapaa'!P28</f>
        <v>0</v>
      </c>
      <c r="G27" s="33">
        <f>'Laskenta vapaa'!AA28</f>
        <v>0</v>
      </c>
      <c r="H27" s="33">
        <f>'Laskenta vapaa'!AL28</f>
        <v>0</v>
      </c>
      <c r="I27" s="21">
        <f t="shared" si="1"/>
        <v>0</v>
      </c>
      <c r="J27" s="24" t="s">
        <v>48</v>
      </c>
      <c r="K27" s="25">
        <v>3</v>
      </c>
      <c r="O27" t="s">
        <v>24</v>
      </c>
      <c r="P27" t="s">
        <v>17</v>
      </c>
    </row>
    <row r="28" spans="2:18" ht="15.75" outlineLevel="1" x14ac:dyDescent="0.25">
      <c r="B28" s="29" t="s">
        <v>75</v>
      </c>
      <c r="C28" s="29">
        <f t="shared" si="0"/>
        <v>1</v>
      </c>
      <c r="D28" s="46"/>
      <c r="E28" s="48"/>
      <c r="F28" s="33">
        <f>'Laskenta vapaa'!P29</f>
        <v>0</v>
      </c>
      <c r="G28" s="33">
        <f>'Laskenta vapaa'!AA29</f>
        <v>0</v>
      </c>
      <c r="H28" s="33">
        <f>'Laskenta vapaa'!AL29</f>
        <v>0</v>
      </c>
      <c r="I28" s="21">
        <f t="shared" si="1"/>
        <v>0</v>
      </c>
      <c r="J28" s="24" t="s">
        <v>48</v>
      </c>
      <c r="K28" s="25">
        <v>4</v>
      </c>
      <c r="O28" t="s">
        <v>43</v>
      </c>
      <c r="P28" t="s">
        <v>21</v>
      </c>
    </row>
    <row r="29" spans="2:18" ht="15.75" outlineLevel="1" x14ac:dyDescent="0.25">
      <c r="B29" s="29" t="s">
        <v>76</v>
      </c>
      <c r="C29" s="29">
        <f t="shared" si="0"/>
        <v>1</v>
      </c>
      <c r="D29" s="46"/>
      <c r="E29" s="48"/>
      <c r="F29" s="33">
        <f>'Laskenta vapaa'!P30</f>
        <v>0</v>
      </c>
      <c r="G29" s="33">
        <f>'Laskenta vapaa'!AA30</f>
        <v>0</v>
      </c>
      <c r="H29" s="33">
        <f>'Laskenta vapaa'!AL30</f>
        <v>0</v>
      </c>
      <c r="I29" s="21">
        <f t="shared" si="1"/>
        <v>0</v>
      </c>
      <c r="J29" s="24" t="s">
        <v>48</v>
      </c>
      <c r="K29" s="25">
        <v>5</v>
      </c>
      <c r="O29" t="s">
        <v>42</v>
      </c>
      <c r="P29" t="s">
        <v>21</v>
      </c>
    </row>
    <row r="30" spans="2:18" ht="15.75" outlineLevel="1" x14ac:dyDescent="0.25">
      <c r="B30" s="29" t="s">
        <v>77</v>
      </c>
      <c r="C30" s="29">
        <f t="shared" si="0"/>
        <v>1</v>
      </c>
      <c r="D30" s="46"/>
      <c r="E30" s="48"/>
      <c r="F30" s="33">
        <f>'Laskenta vapaa'!P31</f>
        <v>0</v>
      </c>
      <c r="G30" s="33">
        <f>'Laskenta vapaa'!AA31</f>
        <v>0</v>
      </c>
      <c r="H30" s="33">
        <f>'Laskenta vapaa'!AL31</f>
        <v>0</v>
      </c>
      <c r="I30" s="21">
        <f t="shared" si="1"/>
        <v>0</v>
      </c>
      <c r="J30" s="24" t="s">
        <v>48</v>
      </c>
      <c r="K30" s="25">
        <v>6</v>
      </c>
      <c r="O30" t="s">
        <v>22</v>
      </c>
      <c r="P30" t="s">
        <v>17</v>
      </c>
    </row>
    <row r="31" spans="2:18" ht="15.75" outlineLevel="1" x14ac:dyDescent="0.25">
      <c r="B31" s="29" t="s">
        <v>78</v>
      </c>
      <c r="C31" s="29">
        <f t="shared" si="0"/>
        <v>1</v>
      </c>
      <c r="D31" s="46"/>
      <c r="E31" s="48"/>
      <c r="F31" s="33">
        <f>'Laskenta vapaa'!P32</f>
        <v>0</v>
      </c>
      <c r="G31" s="33">
        <f>'Laskenta vapaa'!AA32</f>
        <v>0</v>
      </c>
      <c r="H31" s="33">
        <f>'Laskenta vapaa'!AL32</f>
        <v>0</v>
      </c>
      <c r="I31" s="21">
        <f t="shared" si="1"/>
        <v>0</v>
      </c>
      <c r="J31" s="24" t="s">
        <v>48</v>
      </c>
      <c r="K31" s="25">
        <v>7</v>
      </c>
      <c r="O31" t="s">
        <v>37</v>
      </c>
      <c r="P31" t="s">
        <v>17</v>
      </c>
    </row>
    <row r="32" spans="2:18" ht="15.75" outlineLevel="1" x14ac:dyDescent="0.25">
      <c r="B32" s="29" t="s">
        <v>79</v>
      </c>
      <c r="C32" s="29">
        <f t="shared" si="0"/>
        <v>1</v>
      </c>
      <c r="D32" s="46"/>
      <c r="E32" s="48"/>
      <c r="F32" s="33">
        <f>'Laskenta vapaa'!P33</f>
        <v>0</v>
      </c>
      <c r="G32" s="33">
        <f>'Laskenta vapaa'!AA33</f>
        <v>0</v>
      </c>
      <c r="H32" s="33">
        <f>'Laskenta vapaa'!AL33</f>
        <v>0</v>
      </c>
      <c r="I32" s="21">
        <f t="shared" si="1"/>
        <v>0</v>
      </c>
      <c r="J32" s="24" t="s">
        <v>48</v>
      </c>
      <c r="K32" s="25">
        <v>8</v>
      </c>
      <c r="O32" t="s">
        <v>44</v>
      </c>
      <c r="P32" t="s">
        <v>19</v>
      </c>
    </row>
    <row r="33" spans="2:15" ht="15.75" outlineLevel="1" x14ac:dyDescent="0.25">
      <c r="B33" s="29" t="s">
        <v>80</v>
      </c>
      <c r="C33" s="29">
        <f t="shared" si="0"/>
        <v>1</v>
      </c>
      <c r="D33" s="46"/>
      <c r="E33" s="48"/>
      <c r="F33" s="33">
        <f>'Laskenta vapaa'!P34</f>
        <v>0</v>
      </c>
      <c r="G33" s="33">
        <f>'Laskenta vapaa'!AA34</f>
        <v>0</v>
      </c>
      <c r="H33" s="33">
        <f>'Laskenta vapaa'!AL34</f>
        <v>0</v>
      </c>
      <c r="I33" s="21">
        <f t="shared" si="1"/>
        <v>0</v>
      </c>
      <c r="J33" s="24" t="s">
        <v>48</v>
      </c>
      <c r="K33" s="25">
        <v>9</v>
      </c>
    </row>
    <row r="34" spans="2:15" ht="16.5" outlineLevel="1" thickBot="1" x14ac:dyDescent="0.3">
      <c r="B34" s="29" t="s">
        <v>81</v>
      </c>
      <c r="C34" s="29">
        <f t="shared" si="0"/>
        <v>1</v>
      </c>
      <c r="D34" s="49"/>
      <c r="E34" s="50"/>
      <c r="F34" s="33">
        <f>'Laskenta vapaa'!P35</f>
        <v>0</v>
      </c>
      <c r="G34" s="33">
        <f>'Laskenta vapaa'!AA35</f>
        <v>0</v>
      </c>
      <c r="H34" s="33">
        <f>'Laskenta vapaa'!AL35</f>
        <v>0</v>
      </c>
      <c r="I34" s="22">
        <f t="shared" si="1"/>
        <v>0</v>
      </c>
      <c r="J34" s="26" t="s">
        <v>48</v>
      </c>
      <c r="K34" s="27">
        <v>10</v>
      </c>
    </row>
    <row r="35" spans="2:15" ht="15.75" x14ac:dyDescent="0.25">
      <c r="B35" s="3"/>
      <c r="D35" s="2"/>
      <c r="E35" s="2"/>
      <c r="F35" s="2"/>
      <c r="G35" s="2"/>
      <c r="H35" s="2"/>
      <c r="I35" s="2"/>
    </row>
    <row r="40" spans="2:15" x14ac:dyDescent="0.2">
      <c r="O40" s="15"/>
    </row>
    <row r="47" spans="2:15" ht="15.75" x14ac:dyDescent="0.25">
      <c r="K47" s="16"/>
    </row>
    <row r="48" spans="2:15" ht="15.75" x14ac:dyDescent="0.25">
      <c r="J48" s="2"/>
      <c r="K48" s="16"/>
    </row>
  </sheetData>
  <autoFilter ref="B4:K34" xr:uid="{00000000-0009-0000-0000-000000000000}">
    <sortState xmlns:xlrd2="http://schemas.microsoft.com/office/spreadsheetml/2017/richdata2" ref="B5:K34">
      <sortCondition descending="1" ref="C4:C34"/>
    </sortState>
  </autoFilter>
  <sortState xmlns:xlrd2="http://schemas.microsoft.com/office/spreadsheetml/2017/richdata2" ref="O6:P32">
    <sortCondition ref="O6"/>
  </sortState>
  <mergeCells count="1">
    <mergeCell ref="D2:J2"/>
  </mergeCells>
  <printOptions gridLines="1"/>
  <pageMargins left="0.62992125984251968" right="0.15748031496062992" top="0.15748031496062992" bottom="0.15748031496062992" header="0" footer="0"/>
  <pageSetup paperSize="9" scale="11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255F-DA27-4DE8-8BF3-EC9F7E95DB0A}">
  <dimension ref="B3:AM35"/>
  <sheetViews>
    <sheetView showZeros="0" zoomScale="140" zoomScaleNormal="140" workbookViewId="0">
      <selection activeCell="C3" sqref="C3:AM35"/>
    </sheetView>
  </sheetViews>
  <sheetFormatPr defaultRowHeight="12.75" x14ac:dyDescent="0.2"/>
  <cols>
    <col min="2" max="2" width="4.42578125" bestFit="1" customWidth="1"/>
    <col min="3" max="3" width="5.42578125" bestFit="1" customWidth="1"/>
    <col min="5" max="5" width="29.5703125" customWidth="1"/>
    <col min="6" max="6" width="3.85546875" bestFit="1" customWidth="1"/>
    <col min="7" max="7" width="4.140625" customWidth="1"/>
    <col min="8" max="8" width="3.28515625" customWidth="1"/>
    <col min="9" max="9" width="3.140625" customWidth="1"/>
    <col min="10" max="10" width="3.28515625" customWidth="1"/>
    <col min="11" max="11" width="3.140625" hidden="1" customWidth="1"/>
    <col min="12" max="12" width="3.42578125" hidden="1" customWidth="1"/>
    <col min="13" max="13" width="3.5703125" hidden="1" customWidth="1"/>
    <col min="14" max="14" width="3" hidden="1" customWidth="1"/>
    <col min="15" max="15" width="3.140625" hidden="1" customWidth="1"/>
    <col min="16" max="16" width="6.42578125" bestFit="1" customWidth="1"/>
    <col min="17" max="18" width="3.140625" customWidth="1"/>
    <col min="19" max="19" width="3.28515625" customWidth="1"/>
    <col min="20" max="21" width="3.140625" bestFit="1" customWidth="1"/>
    <col min="22" max="22" width="3" hidden="1" customWidth="1"/>
    <col min="23" max="23" width="3.140625" hidden="1" customWidth="1"/>
    <col min="24" max="24" width="3.5703125" hidden="1" customWidth="1"/>
    <col min="25" max="25" width="3.140625" hidden="1" customWidth="1"/>
    <col min="26" max="26" width="3.28515625" hidden="1" customWidth="1"/>
    <col min="27" max="27" width="6.7109375" bestFit="1" customWidth="1"/>
    <col min="28" max="28" width="3.42578125" hidden="1" customWidth="1"/>
    <col min="29" max="29" width="3.5703125" hidden="1" customWidth="1"/>
    <col min="30" max="30" width="2.7109375" hidden="1" customWidth="1"/>
    <col min="31" max="31" width="3.7109375" hidden="1" customWidth="1"/>
    <col min="32" max="33" width="3.140625" hidden="1" customWidth="1"/>
    <col min="34" max="34" width="2.7109375" hidden="1" customWidth="1"/>
    <col min="35" max="35" width="3.140625" hidden="1" customWidth="1"/>
    <col min="36" max="36" width="2.7109375" hidden="1" customWidth="1"/>
    <col min="37" max="37" width="3" hidden="1" customWidth="1"/>
    <col min="38" max="38" width="5.5703125" hidden="1" customWidth="1"/>
    <col min="39" max="39" width="8.85546875" bestFit="1" customWidth="1"/>
  </cols>
  <sheetData>
    <row r="3" spans="2:39" x14ac:dyDescent="0.2">
      <c r="E3" s="15" t="s">
        <v>98</v>
      </c>
    </row>
    <row r="4" spans="2:39" ht="13.5" thickBot="1" x14ac:dyDescent="0.25"/>
    <row r="5" spans="2:39" ht="13.5" thickBot="1" x14ac:dyDescent="0.25">
      <c r="B5" s="37" t="s">
        <v>51</v>
      </c>
      <c r="C5" s="38"/>
      <c r="D5" s="39" t="s">
        <v>26</v>
      </c>
      <c r="E5" s="40" t="s">
        <v>50</v>
      </c>
      <c r="F5" s="138" t="s">
        <v>7</v>
      </c>
      <c r="G5" s="139"/>
      <c r="H5" s="139"/>
      <c r="I5" s="139"/>
      <c r="J5" s="140"/>
      <c r="K5" s="139" t="s">
        <v>28</v>
      </c>
      <c r="L5" s="139"/>
      <c r="M5" s="139"/>
      <c r="N5" s="139"/>
      <c r="O5" s="139"/>
      <c r="P5" s="41" t="s">
        <v>29</v>
      </c>
      <c r="Q5" s="139" t="s">
        <v>8</v>
      </c>
      <c r="R5" s="139"/>
      <c r="S5" s="139"/>
      <c r="T5" s="139"/>
      <c r="U5" s="139"/>
      <c r="V5" s="139"/>
      <c r="W5" s="139"/>
      <c r="X5" s="139"/>
      <c r="Y5" s="139"/>
      <c r="Z5" s="139"/>
      <c r="AA5" s="41" t="s">
        <v>29</v>
      </c>
      <c r="AB5" s="139" t="s">
        <v>9</v>
      </c>
      <c r="AC5" s="139"/>
      <c r="AD5" s="139"/>
      <c r="AE5" s="139"/>
      <c r="AF5" s="139"/>
      <c r="AG5" s="139"/>
      <c r="AH5" s="139"/>
      <c r="AI5" s="139"/>
      <c r="AJ5" s="139"/>
      <c r="AK5" s="139"/>
      <c r="AL5" s="42" t="s">
        <v>30</v>
      </c>
      <c r="AM5" s="43" t="s">
        <v>31</v>
      </c>
    </row>
    <row r="6" spans="2:39" x14ac:dyDescent="0.2">
      <c r="B6" s="13" t="s">
        <v>52</v>
      </c>
      <c r="C6" s="13" t="s">
        <v>32</v>
      </c>
      <c r="D6" s="94">
        <v>1</v>
      </c>
      <c r="E6" s="76">
        <f>VLOOKUP(B6,'Tulokset vapaa'!$B$5:$D$34,3,FALSE)</f>
        <v>0</v>
      </c>
      <c r="F6" s="105"/>
      <c r="G6" s="106"/>
      <c r="H6" s="106"/>
      <c r="I6" s="106"/>
      <c r="J6" s="107"/>
      <c r="K6" s="76"/>
      <c r="L6" s="76"/>
      <c r="M6" s="76"/>
      <c r="N6" s="76"/>
      <c r="O6" s="76"/>
      <c r="P6" s="78">
        <f>SUM(F6:O6)</f>
        <v>0</v>
      </c>
      <c r="Q6" s="116"/>
      <c r="R6" s="117"/>
      <c r="S6" s="117"/>
      <c r="T6" s="117"/>
      <c r="U6" s="118"/>
      <c r="V6" s="80"/>
      <c r="W6" s="80"/>
      <c r="X6" s="80"/>
      <c r="Y6" s="80"/>
      <c r="Z6" s="80"/>
      <c r="AA6" s="78">
        <f>SUM(Q6:Z6)</f>
        <v>0</v>
      </c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78">
        <f>SUM(AB6:AK6)</f>
        <v>0</v>
      </c>
      <c r="AM6" s="95">
        <f>SUM(P6,AA6,AL6)</f>
        <v>0</v>
      </c>
    </row>
    <row r="7" spans="2:39" x14ac:dyDescent="0.2">
      <c r="B7" s="13" t="s">
        <v>53</v>
      </c>
      <c r="C7" s="13"/>
      <c r="D7" s="96">
        <v>2</v>
      </c>
      <c r="E7" s="82">
        <f>VLOOKUP(B7,'Tulokset vapaa'!$B$5:$D$34,3,FALSE)</f>
        <v>0</v>
      </c>
      <c r="F7" s="108"/>
      <c r="G7" s="67"/>
      <c r="H7" s="67"/>
      <c r="I7" s="67"/>
      <c r="J7" s="109"/>
      <c r="K7" s="82"/>
      <c r="L7" s="82"/>
      <c r="M7" s="82"/>
      <c r="N7" s="82"/>
      <c r="O7" s="82"/>
      <c r="P7" s="84">
        <f t="shared" ref="P7:P35" si="0">SUM(F7:O7)</f>
        <v>0</v>
      </c>
      <c r="Q7" s="119"/>
      <c r="R7" s="120"/>
      <c r="S7" s="120"/>
      <c r="T7" s="120"/>
      <c r="U7" s="121"/>
      <c r="V7" s="86"/>
      <c r="W7" s="86"/>
      <c r="X7" s="86"/>
      <c r="Y7" s="86"/>
      <c r="Z7" s="86"/>
      <c r="AA7" s="84">
        <f t="shared" ref="AA7:AA35" si="1">SUM(Q7:Z7)</f>
        <v>0</v>
      </c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4">
        <f t="shared" ref="AL7:AL35" si="2">SUM(AB7:AK7)</f>
        <v>0</v>
      </c>
      <c r="AM7" s="97">
        <f t="shared" ref="AM7:AM35" si="3">SUM(P7,AA7,AL7)</f>
        <v>0</v>
      </c>
    </row>
    <row r="8" spans="2:39" x14ac:dyDescent="0.2">
      <c r="B8" s="13" t="s">
        <v>54</v>
      </c>
      <c r="C8" s="13"/>
      <c r="D8" s="96">
        <v>3</v>
      </c>
      <c r="E8" s="82">
        <f>VLOOKUP(B8,'Tulokset vapaa'!$B$5:$D$34,3,FALSE)</f>
        <v>0</v>
      </c>
      <c r="F8" s="108"/>
      <c r="G8" s="67"/>
      <c r="H8" s="67"/>
      <c r="I8" s="67"/>
      <c r="J8" s="109"/>
      <c r="K8" s="82"/>
      <c r="L8" s="82"/>
      <c r="M8" s="82"/>
      <c r="N8" s="82"/>
      <c r="O8" s="82"/>
      <c r="P8" s="84">
        <f t="shared" si="0"/>
        <v>0</v>
      </c>
      <c r="Q8" s="119"/>
      <c r="R8" s="120"/>
      <c r="S8" s="120"/>
      <c r="T8" s="120"/>
      <c r="U8" s="121"/>
      <c r="V8" s="86"/>
      <c r="W8" s="86"/>
      <c r="X8" s="86"/>
      <c r="Y8" s="86"/>
      <c r="Z8" s="86"/>
      <c r="AA8" s="84">
        <f t="shared" si="1"/>
        <v>0</v>
      </c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4">
        <f t="shared" si="2"/>
        <v>0</v>
      </c>
      <c r="AM8" s="97">
        <f t="shared" si="3"/>
        <v>0</v>
      </c>
    </row>
    <row r="9" spans="2:39" x14ac:dyDescent="0.2">
      <c r="B9" s="13" t="s">
        <v>55</v>
      </c>
      <c r="C9" s="13"/>
      <c r="D9" s="96">
        <v>4</v>
      </c>
      <c r="E9" s="82">
        <f>VLOOKUP(B9,'Tulokset vapaa'!$B$5:$D$34,3,FALSE)</f>
        <v>0</v>
      </c>
      <c r="F9" s="108"/>
      <c r="G9" s="67"/>
      <c r="H9" s="67"/>
      <c r="I9" s="67"/>
      <c r="J9" s="109"/>
      <c r="K9" s="82"/>
      <c r="L9" s="82"/>
      <c r="M9" s="82"/>
      <c r="N9" s="82"/>
      <c r="O9" s="82"/>
      <c r="P9" s="84">
        <f t="shared" si="0"/>
        <v>0</v>
      </c>
      <c r="Q9" s="119"/>
      <c r="R9" s="120"/>
      <c r="S9" s="120"/>
      <c r="T9" s="120"/>
      <c r="U9" s="121"/>
      <c r="V9" s="86"/>
      <c r="W9" s="86"/>
      <c r="X9" s="86"/>
      <c r="Y9" s="86"/>
      <c r="Z9" s="86"/>
      <c r="AA9" s="84">
        <f t="shared" si="1"/>
        <v>0</v>
      </c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4">
        <f t="shared" si="2"/>
        <v>0</v>
      </c>
      <c r="AM9" s="97">
        <f t="shared" si="3"/>
        <v>0</v>
      </c>
    </row>
    <row r="10" spans="2:39" x14ac:dyDescent="0.2">
      <c r="B10" s="13" t="s">
        <v>56</v>
      </c>
      <c r="C10" s="13"/>
      <c r="D10" s="96">
        <v>5</v>
      </c>
      <c r="E10" s="82">
        <f>VLOOKUP(B10,'Tulokset vapaa'!$B$5:$D$34,3,FALSE)</f>
        <v>0</v>
      </c>
      <c r="F10" s="108"/>
      <c r="G10" s="67"/>
      <c r="H10" s="67"/>
      <c r="I10" s="67"/>
      <c r="J10" s="109"/>
      <c r="K10" s="82"/>
      <c r="L10" s="82"/>
      <c r="M10" s="82"/>
      <c r="N10" s="82"/>
      <c r="O10" s="82"/>
      <c r="P10" s="84">
        <f t="shared" si="0"/>
        <v>0</v>
      </c>
      <c r="Q10" s="119"/>
      <c r="R10" s="120"/>
      <c r="S10" s="120"/>
      <c r="T10" s="120"/>
      <c r="U10" s="121"/>
      <c r="V10" s="86"/>
      <c r="W10" s="86"/>
      <c r="X10" s="86"/>
      <c r="Y10" s="86"/>
      <c r="Z10" s="86"/>
      <c r="AA10" s="84">
        <f t="shared" si="1"/>
        <v>0</v>
      </c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4">
        <f t="shared" si="2"/>
        <v>0</v>
      </c>
      <c r="AM10" s="97">
        <f t="shared" si="3"/>
        <v>0</v>
      </c>
    </row>
    <row r="11" spans="2:39" x14ac:dyDescent="0.2">
      <c r="B11" s="13" t="s">
        <v>57</v>
      </c>
      <c r="C11" s="13"/>
      <c r="D11" s="96">
        <v>6</v>
      </c>
      <c r="E11" s="82">
        <f>VLOOKUP(B11,'Tulokset vapaa'!$B$5:$D$34,3,FALSE)</f>
        <v>0</v>
      </c>
      <c r="F11" s="108"/>
      <c r="G11" s="67"/>
      <c r="H11" s="67"/>
      <c r="I11" s="67"/>
      <c r="J11" s="109"/>
      <c r="K11" s="82"/>
      <c r="L11" s="82"/>
      <c r="M11" s="82"/>
      <c r="N11" s="82"/>
      <c r="O11" s="82"/>
      <c r="P11" s="84">
        <f t="shared" si="0"/>
        <v>0</v>
      </c>
      <c r="Q11" s="119"/>
      <c r="R11" s="120"/>
      <c r="S11" s="120"/>
      <c r="T11" s="120"/>
      <c r="U11" s="121"/>
      <c r="V11" s="86"/>
      <c r="W11" s="86"/>
      <c r="X11" s="86"/>
      <c r="Y11" s="86"/>
      <c r="Z11" s="86"/>
      <c r="AA11" s="84">
        <f t="shared" si="1"/>
        <v>0</v>
      </c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4">
        <f t="shared" si="2"/>
        <v>0</v>
      </c>
      <c r="AM11" s="97">
        <f t="shared" si="3"/>
        <v>0</v>
      </c>
    </row>
    <row r="12" spans="2:39" x14ac:dyDescent="0.2">
      <c r="B12" s="13" t="s">
        <v>58</v>
      </c>
      <c r="C12" s="13"/>
      <c r="D12" s="96">
        <v>7</v>
      </c>
      <c r="E12" s="82">
        <f>VLOOKUP(B12,'Tulokset vapaa'!$B$5:$D$34,3,FALSE)</f>
        <v>0</v>
      </c>
      <c r="F12" s="108"/>
      <c r="G12" s="67"/>
      <c r="H12" s="67"/>
      <c r="I12" s="67"/>
      <c r="J12" s="109"/>
      <c r="K12" s="82"/>
      <c r="L12" s="82"/>
      <c r="M12" s="82"/>
      <c r="N12" s="82"/>
      <c r="O12" s="82"/>
      <c r="P12" s="84">
        <f t="shared" si="0"/>
        <v>0</v>
      </c>
      <c r="Q12" s="119"/>
      <c r="R12" s="120"/>
      <c r="S12" s="120"/>
      <c r="T12" s="120"/>
      <c r="U12" s="121"/>
      <c r="V12" s="86"/>
      <c r="W12" s="86"/>
      <c r="X12" s="86"/>
      <c r="Y12" s="86"/>
      <c r="Z12" s="86"/>
      <c r="AA12" s="84">
        <f t="shared" si="1"/>
        <v>0</v>
      </c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4">
        <f t="shared" si="2"/>
        <v>0</v>
      </c>
      <c r="AM12" s="97">
        <f t="shared" si="3"/>
        <v>0</v>
      </c>
    </row>
    <row r="13" spans="2:39" x14ac:dyDescent="0.2">
      <c r="B13" s="13" t="s">
        <v>59</v>
      </c>
      <c r="C13" s="13"/>
      <c r="D13" s="96">
        <v>8</v>
      </c>
      <c r="E13" s="82">
        <f>VLOOKUP(B13,'Tulokset vapaa'!$B$5:$D$34,3,FALSE)</f>
        <v>0</v>
      </c>
      <c r="F13" s="108"/>
      <c r="G13" s="67"/>
      <c r="H13" s="67"/>
      <c r="I13" s="67"/>
      <c r="J13" s="109"/>
      <c r="K13" s="82"/>
      <c r="L13" s="82"/>
      <c r="M13" s="82"/>
      <c r="N13" s="82"/>
      <c r="O13" s="82"/>
      <c r="P13" s="84">
        <f t="shared" si="0"/>
        <v>0</v>
      </c>
      <c r="Q13" s="119"/>
      <c r="R13" s="120"/>
      <c r="S13" s="120"/>
      <c r="T13" s="120"/>
      <c r="U13" s="121"/>
      <c r="V13" s="86"/>
      <c r="W13" s="86"/>
      <c r="X13" s="86"/>
      <c r="Y13" s="86"/>
      <c r="Z13" s="86"/>
      <c r="AA13" s="84">
        <f t="shared" si="1"/>
        <v>0</v>
      </c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4">
        <f t="shared" si="2"/>
        <v>0</v>
      </c>
      <c r="AM13" s="97">
        <f t="shared" si="3"/>
        <v>0</v>
      </c>
    </row>
    <row r="14" spans="2:39" x14ac:dyDescent="0.2">
      <c r="B14" s="13" t="s">
        <v>60</v>
      </c>
      <c r="C14" s="13"/>
      <c r="D14" s="96">
        <v>9</v>
      </c>
      <c r="E14" s="82">
        <f>VLOOKUP(B14,'Tulokset vapaa'!$B$5:$D$34,3,FALSE)</f>
        <v>0</v>
      </c>
      <c r="F14" s="108"/>
      <c r="G14" s="67"/>
      <c r="H14" s="67"/>
      <c r="I14" s="67"/>
      <c r="J14" s="109"/>
      <c r="K14" s="82"/>
      <c r="L14" s="82"/>
      <c r="M14" s="82"/>
      <c r="N14" s="82"/>
      <c r="O14" s="82"/>
      <c r="P14" s="84">
        <f t="shared" si="0"/>
        <v>0</v>
      </c>
      <c r="Q14" s="119"/>
      <c r="R14" s="120"/>
      <c r="S14" s="120"/>
      <c r="T14" s="120"/>
      <c r="U14" s="121"/>
      <c r="V14" s="86"/>
      <c r="W14" s="86"/>
      <c r="X14" s="86"/>
      <c r="Y14" s="86"/>
      <c r="Z14" s="86"/>
      <c r="AA14" s="84">
        <f t="shared" si="1"/>
        <v>0</v>
      </c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4">
        <f t="shared" si="2"/>
        <v>0</v>
      </c>
      <c r="AM14" s="98">
        <f t="shared" si="3"/>
        <v>0</v>
      </c>
    </row>
    <row r="15" spans="2:39" x14ac:dyDescent="0.2">
      <c r="B15" s="13" t="s">
        <v>61</v>
      </c>
      <c r="C15" s="13"/>
      <c r="D15" s="96">
        <v>10</v>
      </c>
      <c r="E15" s="82">
        <f>VLOOKUP(B15,'Tulokset vapaa'!$B$5:$D$34,3,FALSE)</f>
        <v>0</v>
      </c>
      <c r="F15" s="108"/>
      <c r="G15" s="67"/>
      <c r="H15" s="67"/>
      <c r="I15" s="67"/>
      <c r="J15" s="109"/>
      <c r="K15" s="82"/>
      <c r="L15" s="82"/>
      <c r="M15" s="82"/>
      <c r="N15" s="82"/>
      <c r="O15" s="82"/>
      <c r="P15" s="99">
        <f t="shared" si="0"/>
        <v>0</v>
      </c>
      <c r="Q15" s="119"/>
      <c r="R15" s="120"/>
      <c r="S15" s="120"/>
      <c r="T15" s="120"/>
      <c r="U15" s="121"/>
      <c r="V15" s="86"/>
      <c r="W15" s="86"/>
      <c r="X15" s="86"/>
      <c r="Y15" s="86"/>
      <c r="Z15" s="86"/>
      <c r="AA15" s="84">
        <f t="shared" si="1"/>
        <v>0</v>
      </c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4">
        <f t="shared" si="2"/>
        <v>0</v>
      </c>
      <c r="AM15" s="98">
        <f t="shared" si="3"/>
        <v>0</v>
      </c>
    </row>
    <row r="16" spans="2:39" x14ac:dyDescent="0.2">
      <c r="B16" s="35" t="s">
        <v>62</v>
      </c>
      <c r="C16" s="35" t="s">
        <v>33</v>
      </c>
      <c r="D16" s="100">
        <v>1</v>
      </c>
      <c r="E16" s="101">
        <f>VLOOKUP(B16,'Tulokset vapaa'!$B$5:$D$34,3,FALSE)</f>
        <v>0</v>
      </c>
      <c r="F16" s="110"/>
      <c r="G16" s="111"/>
      <c r="H16" s="111"/>
      <c r="I16" s="111"/>
      <c r="J16" s="112"/>
      <c r="K16" s="101"/>
      <c r="L16" s="101"/>
      <c r="M16" s="101"/>
      <c r="N16" s="101"/>
      <c r="O16" s="101"/>
      <c r="P16" s="99">
        <f t="shared" si="0"/>
        <v>0</v>
      </c>
      <c r="Q16" s="122"/>
      <c r="R16" s="123"/>
      <c r="S16" s="123"/>
      <c r="T16" s="123"/>
      <c r="U16" s="124"/>
      <c r="V16" s="102"/>
      <c r="W16" s="102"/>
      <c r="X16" s="102"/>
      <c r="Y16" s="102"/>
      <c r="Z16" s="102"/>
      <c r="AA16" s="99">
        <f t="shared" si="1"/>
        <v>0</v>
      </c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>
        <f t="shared" si="2"/>
        <v>0</v>
      </c>
      <c r="AM16" s="98">
        <f t="shared" si="3"/>
        <v>0</v>
      </c>
    </row>
    <row r="17" spans="2:39" x14ac:dyDescent="0.2">
      <c r="B17" s="35" t="s">
        <v>63</v>
      </c>
      <c r="C17" s="35"/>
      <c r="D17" s="100">
        <v>2</v>
      </c>
      <c r="E17" s="101">
        <f>VLOOKUP(B17,'Tulokset vapaa'!$B$5:$D$34,3,FALSE)</f>
        <v>0</v>
      </c>
      <c r="F17" s="110"/>
      <c r="G17" s="111"/>
      <c r="H17" s="111"/>
      <c r="I17" s="111"/>
      <c r="J17" s="112"/>
      <c r="K17" s="101"/>
      <c r="L17" s="101"/>
      <c r="M17" s="101"/>
      <c r="N17" s="101"/>
      <c r="O17" s="101"/>
      <c r="P17" s="99">
        <f t="shared" si="0"/>
        <v>0</v>
      </c>
      <c r="Q17" s="122"/>
      <c r="R17" s="123"/>
      <c r="S17" s="123"/>
      <c r="T17" s="123"/>
      <c r="U17" s="124"/>
      <c r="V17" s="102"/>
      <c r="W17" s="102"/>
      <c r="X17" s="102"/>
      <c r="Y17" s="102"/>
      <c r="Z17" s="102"/>
      <c r="AA17" s="99">
        <f t="shared" si="1"/>
        <v>0</v>
      </c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>
        <f t="shared" si="2"/>
        <v>0</v>
      </c>
      <c r="AM17" s="98">
        <f t="shared" si="3"/>
        <v>0</v>
      </c>
    </row>
    <row r="18" spans="2:39" x14ac:dyDescent="0.2">
      <c r="B18" s="35" t="s">
        <v>64</v>
      </c>
      <c r="C18" s="35"/>
      <c r="D18" s="100">
        <v>3</v>
      </c>
      <c r="E18" s="101">
        <f>VLOOKUP(B18,'Tulokset vapaa'!$B$5:$D$34,3,FALSE)</f>
        <v>0</v>
      </c>
      <c r="F18" s="110"/>
      <c r="G18" s="111"/>
      <c r="H18" s="111"/>
      <c r="I18" s="111"/>
      <c r="J18" s="112"/>
      <c r="K18" s="101"/>
      <c r="L18" s="101"/>
      <c r="M18" s="101"/>
      <c r="N18" s="101"/>
      <c r="O18" s="101"/>
      <c r="P18" s="99">
        <f t="shared" si="0"/>
        <v>0</v>
      </c>
      <c r="Q18" s="122"/>
      <c r="R18" s="123"/>
      <c r="S18" s="123"/>
      <c r="T18" s="123"/>
      <c r="U18" s="124"/>
      <c r="V18" s="102"/>
      <c r="W18" s="102"/>
      <c r="X18" s="102"/>
      <c r="Y18" s="102"/>
      <c r="Z18" s="102"/>
      <c r="AA18" s="99">
        <f>SUM(Q18:Z18)</f>
        <v>0</v>
      </c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>
        <f t="shared" si="2"/>
        <v>0</v>
      </c>
      <c r="AM18" s="98">
        <f t="shared" si="3"/>
        <v>0</v>
      </c>
    </row>
    <row r="19" spans="2:39" x14ac:dyDescent="0.2">
      <c r="B19" s="35" t="s">
        <v>65</v>
      </c>
      <c r="C19" s="35"/>
      <c r="D19" s="100">
        <v>4</v>
      </c>
      <c r="E19" s="101">
        <f>VLOOKUP(B19,'Tulokset vapaa'!$B$5:$D$34,3,FALSE)</f>
        <v>0</v>
      </c>
      <c r="F19" s="110"/>
      <c r="G19" s="111"/>
      <c r="H19" s="111"/>
      <c r="I19" s="111"/>
      <c r="J19" s="112"/>
      <c r="K19" s="101"/>
      <c r="L19" s="101"/>
      <c r="M19" s="101"/>
      <c r="N19" s="101"/>
      <c r="O19" s="101"/>
      <c r="P19" s="99">
        <f t="shared" si="0"/>
        <v>0</v>
      </c>
      <c r="Q19" s="122"/>
      <c r="R19" s="123"/>
      <c r="S19" s="123"/>
      <c r="T19" s="123"/>
      <c r="U19" s="124"/>
      <c r="V19" s="102"/>
      <c r="W19" s="102"/>
      <c r="X19" s="102"/>
      <c r="Y19" s="102"/>
      <c r="Z19" s="102"/>
      <c r="AA19" s="99">
        <f t="shared" si="1"/>
        <v>0</v>
      </c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>
        <f t="shared" si="2"/>
        <v>0</v>
      </c>
      <c r="AM19" s="98">
        <f t="shared" si="3"/>
        <v>0</v>
      </c>
    </row>
    <row r="20" spans="2:39" x14ac:dyDescent="0.2">
      <c r="B20" s="35" t="s">
        <v>66</v>
      </c>
      <c r="C20" s="35"/>
      <c r="D20" s="100">
        <v>5</v>
      </c>
      <c r="E20" s="101">
        <f>VLOOKUP(B20,'Tulokset vapaa'!$B$5:$D$34,3,FALSE)</f>
        <v>0</v>
      </c>
      <c r="F20" s="110"/>
      <c r="G20" s="111"/>
      <c r="H20" s="111"/>
      <c r="I20" s="111"/>
      <c r="J20" s="112"/>
      <c r="K20" s="101"/>
      <c r="L20" s="101"/>
      <c r="M20" s="101"/>
      <c r="N20" s="101"/>
      <c r="O20" s="101"/>
      <c r="P20" s="99">
        <f t="shared" si="0"/>
        <v>0</v>
      </c>
      <c r="Q20" s="122"/>
      <c r="R20" s="123"/>
      <c r="S20" s="123"/>
      <c r="T20" s="123"/>
      <c r="U20" s="124"/>
      <c r="V20" s="102"/>
      <c r="W20" s="102"/>
      <c r="X20" s="102"/>
      <c r="Y20" s="102"/>
      <c r="Z20" s="102"/>
      <c r="AA20" s="99">
        <f t="shared" si="1"/>
        <v>0</v>
      </c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>
        <f t="shared" si="2"/>
        <v>0</v>
      </c>
      <c r="AM20" s="98">
        <f t="shared" si="3"/>
        <v>0</v>
      </c>
    </row>
    <row r="21" spans="2:39" x14ac:dyDescent="0.2">
      <c r="B21" s="35" t="s">
        <v>67</v>
      </c>
      <c r="C21" s="35"/>
      <c r="D21" s="100">
        <v>6</v>
      </c>
      <c r="E21" s="101">
        <f>VLOOKUP(B21,'Tulokset vapaa'!$B$5:$D$34,3,FALSE)</f>
        <v>0</v>
      </c>
      <c r="F21" s="110"/>
      <c r="G21" s="111"/>
      <c r="H21" s="111"/>
      <c r="I21" s="111"/>
      <c r="J21" s="112"/>
      <c r="K21" s="101"/>
      <c r="L21" s="101"/>
      <c r="M21" s="101"/>
      <c r="N21" s="101"/>
      <c r="O21" s="101"/>
      <c r="P21" s="99">
        <f t="shared" si="0"/>
        <v>0</v>
      </c>
      <c r="Q21" s="122"/>
      <c r="R21" s="123"/>
      <c r="S21" s="123"/>
      <c r="T21" s="123"/>
      <c r="U21" s="124"/>
      <c r="V21" s="102"/>
      <c r="W21" s="102"/>
      <c r="X21" s="102"/>
      <c r="Y21" s="102"/>
      <c r="Z21" s="102"/>
      <c r="AA21" s="99">
        <f>SUM(Q21:Z21)</f>
        <v>0</v>
      </c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>
        <f t="shared" si="2"/>
        <v>0</v>
      </c>
      <c r="AM21" s="98">
        <f t="shared" si="3"/>
        <v>0</v>
      </c>
    </row>
    <row r="22" spans="2:39" x14ac:dyDescent="0.2">
      <c r="B22" s="35" t="s">
        <v>68</v>
      </c>
      <c r="C22" s="35"/>
      <c r="D22" s="100">
        <v>7</v>
      </c>
      <c r="E22" s="101">
        <f>VLOOKUP(B22,'Tulokset vapaa'!$B$5:$D$34,3,FALSE)</f>
        <v>0</v>
      </c>
      <c r="F22" s="110"/>
      <c r="G22" s="111"/>
      <c r="H22" s="111"/>
      <c r="I22" s="111"/>
      <c r="J22" s="112"/>
      <c r="K22" s="101"/>
      <c r="L22" s="101"/>
      <c r="M22" s="101"/>
      <c r="N22" s="101"/>
      <c r="O22" s="101"/>
      <c r="P22" s="99">
        <f t="shared" si="0"/>
        <v>0</v>
      </c>
      <c r="Q22" s="122"/>
      <c r="R22" s="123"/>
      <c r="S22" s="123"/>
      <c r="T22" s="123"/>
      <c r="U22" s="124"/>
      <c r="V22" s="102"/>
      <c r="W22" s="102"/>
      <c r="X22" s="102"/>
      <c r="Y22" s="102"/>
      <c r="Z22" s="102"/>
      <c r="AA22" s="99">
        <f t="shared" si="1"/>
        <v>0</v>
      </c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>
        <f t="shared" si="2"/>
        <v>0</v>
      </c>
      <c r="AM22" s="98">
        <f t="shared" si="3"/>
        <v>0</v>
      </c>
    </row>
    <row r="23" spans="2:39" x14ac:dyDescent="0.2">
      <c r="B23" s="35" t="s">
        <v>69</v>
      </c>
      <c r="C23" s="35"/>
      <c r="D23" s="100">
        <v>8</v>
      </c>
      <c r="E23" s="101">
        <f>VLOOKUP(B23,'Tulokset vapaa'!$B$5:$D$34,3,FALSE)</f>
        <v>0</v>
      </c>
      <c r="F23" s="110"/>
      <c r="G23" s="111"/>
      <c r="H23" s="111"/>
      <c r="I23" s="111"/>
      <c r="J23" s="112"/>
      <c r="K23" s="101"/>
      <c r="L23" s="101"/>
      <c r="M23" s="101"/>
      <c r="N23" s="101"/>
      <c r="O23" s="101"/>
      <c r="P23" s="99">
        <f t="shared" si="0"/>
        <v>0</v>
      </c>
      <c r="Q23" s="122"/>
      <c r="R23" s="123"/>
      <c r="S23" s="123"/>
      <c r="T23" s="123"/>
      <c r="U23" s="124"/>
      <c r="V23" s="102"/>
      <c r="W23" s="102"/>
      <c r="X23" s="102"/>
      <c r="Y23" s="102"/>
      <c r="Z23" s="102"/>
      <c r="AA23" s="99">
        <f t="shared" si="1"/>
        <v>0</v>
      </c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>
        <f t="shared" si="2"/>
        <v>0</v>
      </c>
      <c r="AM23" s="98">
        <f t="shared" si="3"/>
        <v>0</v>
      </c>
    </row>
    <row r="24" spans="2:39" x14ac:dyDescent="0.2">
      <c r="B24" s="35" t="s">
        <v>70</v>
      </c>
      <c r="C24" s="35"/>
      <c r="D24" s="100">
        <v>9</v>
      </c>
      <c r="E24" s="101">
        <f>VLOOKUP(B24,'Tulokset vapaa'!$B$5:$D$34,3,FALSE)</f>
        <v>0</v>
      </c>
      <c r="F24" s="110"/>
      <c r="G24" s="111"/>
      <c r="H24" s="111"/>
      <c r="I24" s="111"/>
      <c r="J24" s="112"/>
      <c r="K24" s="101"/>
      <c r="L24" s="101"/>
      <c r="M24" s="101"/>
      <c r="N24" s="101"/>
      <c r="O24" s="101"/>
      <c r="P24" s="99">
        <f t="shared" si="0"/>
        <v>0</v>
      </c>
      <c r="Q24" s="122"/>
      <c r="R24" s="123"/>
      <c r="S24" s="123"/>
      <c r="T24" s="123"/>
      <c r="U24" s="124"/>
      <c r="V24" s="102"/>
      <c r="W24" s="102"/>
      <c r="X24" s="102"/>
      <c r="Y24" s="102"/>
      <c r="Z24" s="102"/>
      <c r="AA24" s="99">
        <f t="shared" si="1"/>
        <v>0</v>
      </c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>
        <f t="shared" si="2"/>
        <v>0</v>
      </c>
      <c r="AM24" s="98">
        <f t="shared" si="3"/>
        <v>0</v>
      </c>
    </row>
    <row r="25" spans="2:39" x14ac:dyDescent="0.2">
      <c r="B25" s="35" t="s">
        <v>71</v>
      </c>
      <c r="C25" s="35"/>
      <c r="D25" s="100">
        <v>10</v>
      </c>
      <c r="E25" s="101">
        <f>VLOOKUP(B25,'Tulokset vapaa'!$B$5:$D$34,3,FALSE)</f>
        <v>0</v>
      </c>
      <c r="F25" s="110"/>
      <c r="G25" s="111"/>
      <c r="H25" s="111"/>
      <c r="I25" s="111"/>
      <c r="J25" s="112"/>
      <c r="K25" s="101"/>
      <c r="L25" s="101"/>
      <c r="M25" s="101"/>
      <c r="N25" s="101"/>
      <c r="O25" s="101"/>
      <c r="P25" s="99">
        <f t="shared" si="0"/>
        <v>0</v>
      </c>
      <c r="Q25" s="122"/>
      <c r="R25" s="123"/>
      <c r="S25" s="123"/>
      <c r="T25" s="123"/>
      <c r="U25" s="124"/>
      <c r="V25" s="102"/>
      <c r="W25" s="102"/>
      <c r="X25" s="102"/>
      <c r="Y25" s="102"/>
      <c r="Z25" s="102"/>
      <c r="AA25" s="99">
        <f t="shared" si="1"/>
        <v>0</v>
      </c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>
        <f t="shared" si="2"/>
        <v>0</v>
      </c>
      <c r="AM25" s="98">
        <f t="shared" si="3"/>
        <v>0</v>
      </c>
    </row>
    <row r="26" spans="2:39" x14ac:dyDescent="0.2">
      <c r="B26" s="13" t="s">
        <v>72</v>
      </c>
      <c r="C26" s="13" t="s">
        <v>34</v>
      </c>
      <c r="D26" s="96">
        <v>1</v>
      </c>
      <c r="E26" s="82">
        <f>VLOOKUP(B26,'Tulokset vapaa'!$B$5:$D$34,3,FALSE)</f>
        <v>0</v>
      </c>
      <c r="F26" s="108"/>
      <c r="G26" s="67"/>
      <c r="H26" s="67"/>
      <c r="I26" s="67"/>
      <c r="J26" s="109"/>
      <c r="K26" s="82"/>
      <c r="L26" s="82"/>
      <c r="M26" s="82"/>
      <c r="N26" s="82"/>
      <c r="O26" s="82"/>
      <c r="P26" s="84">
        <f t="shared" si="0"/>
        <v>0</v>
      </c>
      <c r="Q26" s="119"/>
      <c r="R26" s="120"/>
      <c r="S26" s="120"/>
      <c r="T26" s="120"/>
      <c r="U26" s="121"/>
      <c r="V26" s="86"/>
      <c r="W26" s="86"/>
      <c r="X26" s="86"/>
      <c r="Y26" s="86"/>
      <c r="Z26" s="86"/>
      <c r="AA26" s="84">
        <f t="shared" si="1"/>
        <v>0</v>
      </c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4">
        <f t="shared" si="2"/>
        <v>0</v>
      </c>
      <c r="AM26" s="97">
        <f t="shared" si="3"/>
        <v>0</v>
      </c>
    </row>
    <row r="27" spans="2:39" x14ac:dyDescent="0.2">
      <c r="B27" s="13" t="s">
        <v>73</v>
      </c>
      <c r="C27" s="13"/>
      <c r="D27" s="96">
        <v>2</v>
      </c>
      <c r="E27" s="82">
        <f>VLOOKUP(B27,'Tulokset vapaa'!$B$5:$D$34,3,FALSE)</f>
        <v>0</v>
      </c>
      <c r="F27" s="108"/>
      <c r="G27" s="67"/>
      <c r="H27" s="67"/>
      <c r="I27" s="67"/>
      <c r="J27" s="109"/>
      <c r="K27" s="82"/>
      <c r="L27" s="82"/>
      <c r="M27" s="82"/>
      <c r="N27" s="82"/>
      <c r="O27" s="82"/>
      <c r="P27" s="84">
        <f t="shared" si="0"/>
        <v>0</v>
      </c>
      <c r="Q27" s="119"/>
      <c r="R27" s="120"/>
      <c r="S27" s="120"/>
      <c r="T27" s="120"/>
      <c r="U27" s="121"/>
      <c r="V27" s="86"/>
      <c r="W27" s="86"/>
      <c r="X27" s="86"/>
      <c r="Y27" s="86"/>
      <c r="Z27" s="86"/>
      <c r="AA27" s="84">
        <f t="shared" si="1"/>
        <v>0</v>
      </c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4">
        <f t="shared" si="2"/>
        <v>0</v>
      </c>
      <c r="AM27" s="97">
        <f t="shared" si="3"/>
        <v>0</v>
      </c>
    </row>
    <row r="28" spans="2:39" x14ac:dyDescent="0.2">
      <c r="B28" s="13" t="s">
        <v>74</v>
      </c>
      <c r="C28" s="13"/>
      <c r="D28" s="96">
        <v>3</v>
      </c>
      <c r="E28" s="82">
        <f>VLOOKUP(B28,'Tulokset vapaa'!$B$5:$D$34,3,FALSE)</f>
        <v>0</v>
      </c>
      <c r="F28" s="108"/>
      <c r="G28" s="67"/>
      <c r="H28" s="67"/>
      <c r="I28" s="67"/>
      <c r="J28" s="109"/>
      <c r="K28" s="82"/>
      <c r="L28" s="82"/>
      <c r="M28" s="82"/>
      <c r="N28" s="82"/>
      <c r="O28" s="82"/>
      <c r="P28" s="84">
        <f t="shared" si="0"/>
        <v>0</v>
      </c>
      <c r="Q28" s="119"/>
      <c r="R28" s="120"/>
      <c r="S28" s="120"/>
      <c r="T28" s="120"/>
      <c r="U28" s="121"/>
      <c r="V28" s="86"/>
      <c r="W28" s="86"/>
      <c r="X28" s="86"/>
      <c r="Y28" s="86"/>
      <c r="Z28" s="86"/>
      <c r="AA28" s="84">
        <f t="shared" si="1"/>
        <v>0</v>
      </c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4">
        <f t="shared" si="2"/>
        <v>0</v>
      </c>
      <c r="AM28" s="97">
        <f t="shared" si="3"/>
        <v>0</v>
      </c>
    </row>
    <row r="29" spans="2:39" x14ac:dyDescent="0.2">
      <c r="B29" s="13" t="s">
        <v>75</v>
      </c>
      <c r="C29" s="13"/>
      <c r="D29" s="96">
        <v>4</v>
      </c>
      <c r="E29" s="82">
        <f>VLOOKUP(B29,'Tulokset vapaa'!$B$5:$D$34,3,FALSE)</f>
        <v>0</v>
      </c>
      <c r="F29" s="108"/>
      <c r="G29" s="67"/>
      <c r="H29" s="67"/>
      <c r="I29" s="67"/>
      <c r="J29" s="109"/>
      <c r="K29" s="82"/>
      <c r="L29" s="82"/>
      <c r="M29" s="82"/>
      <c r="N29" s="82"/>
      <c r="O29" s="82"/>
      <c r="P29" s="84">
        <f t="shared" si="0"/>
        <v>0</v>
      </c>
      <c r="Q29" s="119"/>
      <c r="R29" s="120"/>
      <c r="S29" s="120"/>
      <c r="T29" s="120"/>
      <c r="U29" s="121"/>
      <c r="V29" s="86"/>
      <c r="W29" s="86"/>
      <c r="X29" s="86"/>
      <c r="Y29" s="86"/>
      <c r="Z29" s="86"/>
      <c r="AA29" s="84">
        <f t="shared" si="1"/>
        <v>0</v>
      </c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4">
        <f t="shared" si="2"/>
        <v>0</v>
      </c>
      <c r="AM29" s="97">
        <f t="shared" si="3"/>
        <v>0</v>
      </c>
    </row>
    <row r="30" spans="2:39" x14ac:dyDescent="0.2">
      <c r="B30" s="13" t="s">
        <v>76</v>
      </c>
      <c r="C30" s="13"/>
      <c r="D30" s="96">
        <v>5</v>
      </c>
      <c r="E30" s="82">
        <f>VLOOKUP(B30,'Tulokset vapaa'!$B$5:$D$34,3,FALSE)</f>
        <v>0</v>
      </c>
      <c r="F30" s="108"/>
      <c r="G30" s="67"/>
      <c r="H30" s="67"/>
      <c r="I30" s="67"/>
      <c r="J30" s="109"/>
      <c r="K30" s="82"/>
      <c r="L30" s="82"/>
      <c r="M30" s="82"/>
      <c r="N30" s="82"/>
      <c r="O30" s="82"/>
      <c r="P30" s="84">
        <f t="shared" si="0"/>
        <v>0</v>
      </c>
      <c r="Q30" s="119"/>
      <c r="R30" s="120"/>
      <c r="S30" s="120"/>
      <c r="T30" s="120"/>
      <c r="U30" s="121"/>
      <c r="V30" s="86"/>
      <c r="W30" s="86"/>
      <c r="X30" s="86"/>
      <c r="Y30" s="86"/>
      <c r="Z30" s="86"/>
      <c r="AA30" s="84">
        <f t="shared" si="1"/>
        <v>0</v>
      </c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4">
        <f t="shared" si="2"/>
        <v>0</v>
      </c>
      <c r="AM30" s="97">
        <f t="shared" si="3"/>
        <v>0</v>
      </c>
    </row>
    <row r="31" spans="2:39" x14ac:dyDescent="0.2">
      <c r="B31" s="13" t="s">
        <v>77</v>
      </c>
      <c r="C31" s="13"/>
      <c r="D31" s="96">
        <v>6</v>
      </c>
      <c r="E31" s="82">
        <f>VLOOKUP(B31,'Tulokset vapaa'!$B$5:$D$34,3,FALSE)</f>
        <v>0</v>
      </c>
      <c r="F31" s="108"/>
      <c r="G31" s="67"/>
      <c r="H31" s="67"/>
      <c r="I31" s="67"/>
      <c r="J31" s="109"/>
      <c r="K31" s="82"/>
      <c r="L31" s="82"/>
      <c r="M31" s="82"/>
      <c r="N31" s="82"/>
      <c r="O31" s="82"/>
      <c r="P31" s="84">
        <f t="shared" si="0"/>
        <v>0</v>
      </c>
      <c r="Q31" s="119"/>
      <c r="R31" s="120"/>
      <c r="S31" s="120"/>
      <c r="T31" s="120"/>
      <c r="U31" s="121"/>
      <c r="V31" s="86"/>
      <c r="W31" s="86"/>
      <c r="X31" s="86"/>
      <c r="Y31" s="86"/>
      <c r="Z31" s="86"/>
      <c r="AA31" s="84">
        <f t="shared" si="1"/>
        <v>0</v>
      </c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4">
        <f t="shared" si="2"/>
        <v>0</v>
      </c>
      <c r="AM31" s="97">
        <f t="shared" si="3"/>
        <v>0</v>
      </c>
    </row>
    <row r="32" spans="2:39" x14ac:dyDescent="0.2">
      <c r="B32" s="13" t="s">
        <v>78</v>
      </c>
      <c r="C32" s="13"/>
      <c r="D32" s="96">
        <v>7</v>
      </c>
      <c r="E32" s="82">
        <f>VLOOKUP(B32,'Tulokset vapaa'!$B$5:$D$34,3,FALSE)</f>
        <v>0</v>
      </c>
      <c r="F32" s="108"/>
      <c r="G32" s="67"/>
      <c r="H32" s="67"/>
      <c r="I32" s="67"/>
      <c r="J32" s="109"/>
      <c r="K32" s="82"/>
      <c r="L32" s="82"/>
      <c r="M32" s="82"/>
      <c r="N32" s="82"/>
      <c r="O32" s="82"/>
      <c r="P32" s="84">
        <f t="shared" si="0"/>
        <v>0</v>
      </c>
      <c r="Q32" s="119"/>
      <c r="R32" s="120"/>
      <c r="S32" s="120"/>
      <c r="T32" s="120"/>
      <c r="U32" s="121"/>
      <c r="V32" s="86"/>
      <c r="W32" s="86"/>
      <c r="X32" s="86"/>
      <c r="Y32" s="86"/>
      <c r="Z32" s="86"/>
      <c r="AA32" s="84">
        <f t="shared" si="1"/>
        <v>0</v>
      </c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4">
        <f t="shared" si="2"/>
        <v>0</v>
      </c>
      <c r="AM32" s="97">
        <f t="shared" si="3"/>
        <v>0</v>
      </c>
    </row>
    <row r="33" spans="2:39" x14ac:dyDescent="0.2">
      <c r="B33" s="13" t="s">
        <v>79</v>
      </c>
      <c r="C33" s="13"/>
      <c r="D33" s="96">
        <v>8</v>
      </c>
      <c r="E33" s="82">
        <f>VLOOKUP(B33,'Tulokset vapaa'!$B$5:$D$34,3,FALSE)</f>
        <v>0</v>
      </c>
      <c r="F33" s="108"/>
      <c r="G33" s="67"/>
      <c r="H33" s="67"/>
      <c r="I33" s="67"/>
      <c r="J33" s="109"/>
      <c r="K33" s="82"/>
      <c r="L33" s="82"/>
      <c r="M33" s="82"/>
      <c r="N33" s="82"/>
      <c r="O33" s="82"/>
      <c r="P33" s="84">
        <f t="shared" si="0"/>
        <v>0</v>
      </c>
      <c r="Q33" s="119"/>
      <c r="R33" s="120"/>
      <c r="S33" s="120"/>
      <c r="T33" s="120"/>
      <c r="U33" s="121"/>
      <c r="V33" s="86"/>
      <c r="W33" s="86"/>
      <c r="X33" s="86"/>
      <c r="Y33" s="86"/>
      <c r="Z33" s="86"/>
      <c r="AA33" s="84">
        <f t="shared" si="1"/>
        <v>0</v>
      </c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4">
        <f t="shared" si="2"/>
        <v>0</v>
      </c>
      <c r="AM33" s="97">
        <f t="shared" si="3"/>
        <v>0</v>
      </c>
    </row>
    <row r="34" spans="2:39" x14ac:dyDescent="0.2">
      <c r="B34" s="13" t="s">
        <v>80</v>
      </c>
      <c r="C34" s="13"/>
      <c r="D34" s="96">
        <v>9</v>
      </c>
      <c r="E34" s="82">
        <f>VLOOKUP(B34,'Tulokset vapaa'!$B$5:$D$34,3,FALSE)</f>
        <v>0</v>
      </c>
      <c r="F34" s="108"/>
      <c r="G34" s="67"/>
      <c r="H34" s="67"/>
      <c r="I34" s="67"/>
      <c r="J34" s="109"/>
      <c r="K34" s="82"/>
      <c r="L34" s="82"/>
      <c r="M34" s="82"/>
      <c r="N34" s="82"/>
      <c r="O34" s="82"/>
      <c r="P34" s="84">
        <f t="shared" si="0"/>
        <v>0</v>
      </c>
      <c r="Q34" s="119"/>
      <c r="R34" s="120"/>
      <c r="S34" s="120"/>
      <c r="T34" s="120"/>
      <c r="U34" s="121"/>
      <c r="V34" s="86"/>
      <c r="W34" s="86"/>
      <c r="X34" s="86"/>
      <c r="Y34" s="86"/>
      <c r="Z34" s="86"/>
      <c r="AA34" s="84">
        <f t="shared" si="1"/>
        <v>0</v>
      </c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4">
        <f t="shared" si="2"/>
        <v>0</v>
      </c>
      <c r="AM34" s="97">
        <f t="shared" si="3"/>
        <v>0</v>
      </c>
    </row>
    <row r="35" spans="2:39" ht="13.5" thickBot="1" x14ac:dyDescent="0.25">
      <c r="B35" s="14" t="s">
        <v>81</v>
      </c>
      <c r="C35" s="14"/>
      <c r="D35" s="103">
        <v>10</v>
      </c>
      <c r="E35" s="88">
        <f>VLOOKUP(B35,'Tulokset vapaa'!$B$5:$D$34,3,FALSE)</f>
        <v>0</v>
      </c>
      <c r="F35" s="113"/>
      <c r="G35" s="114"/>
      <c r="H35" s="114"/>
      <c r="I35" s="114"/>
      <c r="J35" s="115"/>
      <c r="K35" s="88"/>
      <c r="L35" s="88"/>
      <c r="M35" s="88"/>
      <c r="N35" s="88"/>
      <c r="O35" s="88"/>
      <c r="P35" s="90">
        <f t="shared" si="0"/>
        <v>0</v>
      </c>
      <c r="Q35" s="125"/>
      <c r="R35" s="126"/>
      <c r="S35" s="126"/>
      <c r="T35" s="126"/>
      <c r="U35" s="127"/>
      <c r="V35" s="92"/>
      <c r="W35" s="92"/>
      <c r="X35" s="92"/>
      <c r="Y35" s="92"/>
      <c r="Z35" s="92"/>
      <c r="AA35" s="90">
        <f t="shared" si="1"/>
        <v>0</v>
      </c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0">
        <f t="shared" si="2"/>
        <v>0</v>
      </c>
      <c r="AM35" s="104">
        <f t="shared" si="3"/>
        <v>0</v>
      </c>
    </row>
  </sheetData>
  <autoFilter ref="B5:AM35" xr:uid="{FB4ED0D7-8B9D-4C9A-A126-97430AA32A8C}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4">
    <mergeCell ref="F5:J5"/>
    <mergeCell ref="K5:O5"/>
    <mergeCell ref="Q5:Z5"/>
    <mergeCell ref="AB5:AK5"/>
  </mergeCells>
  <printOptions gridLines="1"/>
  <pageMargins left="0.82677165354330717" right="0.23622047244094491" top="0.35433070866141736" bottom="0.35433070866141736" header="0" footer="0"/>
  <pageSetup paperSize="9" scale="127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Tulokset</vt:lpstr>
      <vt:lpstr>Laskenta</vt:lpstr>
      <vt:lpstr>Tulokset vapaa</vt:lpstr>
      <vt:lpstr>Laskenta vapaa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Vesku</dc:creator>
  <cp:lastModifiedBy>Kari Hovi</cp:lastModifiedBy>
  <cp:lastPrinted>2021-07-21T10:54:21Z</cp:lastPrinted>
  <dcterms:created xsi:type="dcterms:W3CDTF">2007-06-29T05:25:21Z</dcterms:created>
  <dcterms:modified xsi:type="dcterms:W3CDTF">2023-06-19T09:55:39Z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20328fc-7558-4cdc-b167-5c14e2f648d5_Enabled">
    <vt:lpwstr>true</vt:lpwstr>
  </property>
  <property fmtid="{D5CDD505-2E9C-101B-9397-08002B2CF9AE}" pid="3" name="MSIP_Label_a20328fc-7558-4cdc-b167-5c14e2f648d5_SetDate">
    <vt:lpwstr>2021-07-21T10:08:24Z</vt:lpwstr>
  </property>
  <property fmtid="{D5CDD505-2E9C-101B-9397-08002B2CF9AE}" pid="4" name="MSIP_Label_a20328fc-7558-4cdc-b167-5c14e2f648d5_Method">
    <vt:lpwstr>Privileged</vt:lpwstr>
  </property>
  <property fmtid="{D5CDD505-2E9C-101B-9397-08002B2CF9AE}" pid="5" name="MSIP_Label_a20328fc-7558-4cdc-b167-5c14e2f648d5_Name">
    <vt:lpwstr>a20328fc-7558-4cdc-b167-5c14e2f648d5</vt:lpwstr>
  </property>
  <property fmtid="{D5CDD505-2E9C-101B-9397-08002B2CF9AE}" pid="6" name="MSIP_Label_a20328fc-7558-4cdc-b167-5c14e2f648d5_SiteId">
    <vt:lpwstr>d9c7995d-4c06-40b7-829c-3921bdc751ed</vt:lpwstr>
  </property>
  <property fmtid="{D5CDD505-2E9C-101B-9397-08002B2CF9AE}" pid="7" name="MSIP_Label_a20328fc-7558-4cdc-b167-5c14e2f648d5_ActionId">
    <vt:lpwstr>d6835be1-4c0e-4a89-a485-696504a9fbec</vt:lpwstr>
  </property>
  <property fmtid="{D5CDD505-2E9C-101B-9397-08002B2CF9AE}" pid="8" name="MSIP_Label_a20328fc-7558-4cdc-b167-5c14e2f648d5_ContentBits">
    <vt:lpwstr>0</vt:lpwstr>
  </property>
</Properties>
</file>